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SUMINISTRO JUNIO 2017 (2)" sheetId="5" r:id="rId1"/>
    <sheet name="Hoja1" sheetId="1" r:id="rId2"/>
    <sheet name="Hoja2" sheetId="2" r:id="rId3"/>
    <sheet name="Hoja3" sheetId="3" r:id="rId4"/>
  </sheets>
  <definedNames>
    <definedName name="_xlnm._FilterDatabase" localSheetId="0" hidden="1">'SUMINISTRO JUNIO 2017 (2)'!$B$4:$N$6</definedName>
  </definedNames>
  <calcPr calcId="124519"/>
</workbook>
</file>

<file path=xl/calcChain.xml><?xml version="1.0" encoding="utf-8"?>
<calcChain xmlns="http://schemas.openxmlformats.org/spreadsheetml/2006/main">
  <c r="M124" i="5"/>
  <c r="N124" s="1"/>
  <c r="L124"/>
  <c r="H124"/>
  <c r="M123"/>
  <c r="N123" s="1"/>
  <c r="L123"/>
  <c r="H123"/>
  <c r="M122"/>
  <c r="N122" s="1"/>
  <c r="L122"/>
  <c r="H122"/>
  <c r="M121"/>
  <c r="N121" s="1"/>
  <c r="L121"/>
  <c r="H121"/>
  <c r="M120"/>
  <c r="N120" s="1"/>
  <c r="L120"/>
  <c r="H120"/>
  <c r="M119"/>
  <c r="N119" s="1"/>
  <c r="L119"/>
  <c r="H119"/>
  <c r="M118"/>
  <c r="N118" s="1"/>
  <c r="L118"/>
  <c r="H118"/>
  <c r="M117"/>
  <c r="N117" s="1"/>
  <c r="L117"/>
  <c r="H117"/>
  <c r="M116"/>
  <c r="N116" s="1"/>
  <c r="L116"/>
  <c r="H116"/>
  <c r="M115"/>
  <c r="N115" s="1"/>
  <c r="L115"/>
  <c r="H115"/>
  <c r="M114"/>
  <c r="N114" s="1"/>
  <c r="L114"/>
  <c r="H114"/>
  <c r="M113"/>
  <c r="N113" s="1"/>
  <c r="L113"/>
  <c r="H113"/>
  <c r="M112"/>
  <c r="N112" s="1"/>
  <c r="L112"/>
  <c r="H112"/>
  <c r="M111"/>
  <c r="N111" s="1"/>
  <c r="L111"/>
  <c r="H111"/>
  <c r="M110"/>
  <c r="N110" s="1"/>
  <c r="L110"/>
  <c r="H110"/>
  <c r="M109"/>
  <c r="N109" s="1"/>
  <c r="L109"/>
  <c r="H109"/>
  <c r="M108"/>
  <c r="N108" s="1"/>
  <c r="L108"/>
  <c r="H108"/>
  <c r="M107"/>
  <c r="N107" s="1"/>
  <c r="L107"/>
  <c r="H107"/>
  <c r="M106"/>
  <c r="N106" s="1"/>
  <c r="L106"/>
  <c r="H106"/>
  <c r="M105"/>
  <c r="N105" s="1"/>
  <c r="L105"/>
  <c r="H105"/>
  <c r="M104"/>
  <c r="N104" s="1"/>
  <c r="L104"/>
  <c r="H104"/>
  <c r="M103"/>
  <c r="N103" s="1"/>
  <c r="L103"/>
  <c r="H103"/>
  <c r="M102"/>
  <c r="N102" s="1"/>
  <c r="L102"/>
  <c r="H102"/>
  <c r="M101"/>
  <c r="N101" s="1"/>
  <c r="L101"/>
  <c r="H101"/>
  <c r="M100"/>
  <c r="N100" s="1"/>
  <c r="L100"/>
  <c r="H100"/>
  <c r="M99"/>
  <c r="N99" s="1"/>
  <c r="L99"/>
  <c r="H99"/>
  <c r="M98"/>
  <c r="N98" s="1"/>
  <c r="L98"/>
  <c r="H98"/>
  <c r="M97"/>
  <c r="N97" s="1"/>
  <c r="L97"/>
  <c r="H97"/>
  <c r="M96"/>
  <c r="N96" s="1"/>
  <c r="L96"/>
  <c r="H96"/>
  <c r="M95"/>
  <c r="N95" s="1"/>
  <c r="L95"/>
  <c r="H95"/>
  <c r="M94"/>
  <c r="N94" s="1"/>
  <c r="L94"/>
  <c r="H94"/>
  <c r="M93"/>
  <c r="N93" s="1"/>
  <c r="L93"/>
  <c r="H93"/>
  <c r="M92"/>
  <c r="N92" s="1"/>
  <c r="L92"/>
  <c r="H92"/>
  <c r="M91"/>
  <c r="N91" s="1"/>
  <c r="L91"/>
  <c r="H91"/>
  <c r="M90"/>
  <c r="N90" s="1"/>
  <c r="L90"/>
  <c r="H90"/>
  <c r="M89"/>
  <c r="N89" s="1"/>
  <c r="L89"/>
  <c r="H89"/>
  <c r="M88"/>
  <c r="N88" s="1"/>
  <c r="L88"/>
  <c r="H88"/>
  <c r="M87"/>
  <c r="N87" s="1"/>
  <c r="L87"/>
  <c r="H87"/>
  <c r="M86"/>
  <c r="N86" s="1"/>
  <c r="L86"/>
  <c r="H86"/>
  <c r="M85"/>
  <c r="N85" s="1"/>
  <c r="L85"/>
  <c r="H85"/>
  <c r="M84"/>
  <c r="N84" s="1"/>
  <c r="L84"/>
  <c r="H84"/>
  <c r="M83"/>
  <c r="N83" s="1"/>
  <c r="L83"/>
  <c r="H83"/>
  <c r="M82"/>
  <c r="N82" s="1"/>
  <c r="L82"/>
  <c r="H82"/>
  <c r="M81"/>
  <c r="N81" s="1"/>
  <c r="L81"/>
  <c r="H81"/>
  <c r="M80"/>
  <c r="N80" s="1"/>
  <c r="L80"/>
  <c r="H80"/>
  <c r="M79"/>
  <c r="N79" s="1"/>
  <c r="L79"/>
  <c r="H79"/>
  <c r="M78"/>
  <c r="N78" s="1"/>
  <c r="L78"/>
  <c r="H78"/>
  <c r="M77"/>
  <c r="N77" s="1"/>
  <c r="L77"/>
  <c r="H77"/>
  <c r="M76"/>
  <c r="N76" s="1"/>
  <c r="L76"/>
  <c r="H76"/>
  <c r="M75"/>
  <c r="N75" s="1"/>
  <c r="L75"/>
  <c r="H75"/>
  <c r="M74"/>
  <c r="N74" s="1"/>
  <c r="L74"/>
  <c r="H74"/>
  <c r="M73"/>
  <c r="N73" s="1"/>
  <c r="L73"/>
  <c r="H73"/>
  <c r="M72"/>
  <c r="N72" s="1"/>
  <c r="L72"/>
  <c r="H72"/>
  <c r="M71"/>
  <c r="N71" s="1"/>
  <c r="L71"/>
  <c r="H71"/>
  <c r="M70"/>
  <c r="N70" s="1"/>
  <c r="L70"/>
  <c r="H70"/>
  <c r="M69"/>
  <c r="N69" s="1"/>
  <c r="L69"/>
  <c r="H69"/>
  <c r="M68"/>
  <c r="N68" s="1"/>
  <c r="L68"/>
  <c r="H68"/>
  <c r="M67"/>
  <c r="N67" s="1"/>
  <c r="L67"/>
  <c r="H67"/>
  <c r="M66"/>
  <c r="N66" s="1"/>
  <c r="L66"/>
  <c r="H66"/>
  <c r="M65"/>
  <c r="N65" s="1"/>
  <c r="L65"/>
  <c r="H65"/>
  <c r="M64"/>
  <c r="N64" s="1"/>
  <c r="L64"/>
  <c r="H64"/>
  <c r="M63"/>
  <c r="N63" s="1"/>
  <c r="L63"/>
  <c r="H63"/>
  <c r="M62"/>
  <c r="N62" s="1"/>
  <c r="L62"/>
  <c r="H62"/>
  <c r="M61"/>
  <c r="N61" s="1"/>
  <c r="L61"/>
  <c r="H61"/>
  <c r="M60"/>
  <c r="N60" s="1"/>
  <c r="L60"/>
  <c r="H60"/>
  <c r="M59"/>
  <c r="N59" s="1"/>
  <c r="L59"/>
  <c r="H59"/>
  <c r="M58"/>
  <c r="N58" s="1"/>
  <c r="L58"/>
  <c r="H58"/>
  <c r="M57"/>
  <c r="N57" s="1"/>
  <c r="L57"/>
  <c r="H57"/>
  <c r="M56"/>
  <c r="N56" s="1"/>
  <c r="L56"/>
  <c r="H56"/>
  <c r="M55"/>
  <c r="N55" s="1"/>
  <c r="L55"/>
  <c r="H55"/>
  <c r="M54"/>
  <c r="N54" s="1"/>
  <c r="L54"/>
  <c r="H54"/>
  <c r="M53"/>
  <c r="N53" s="1"/>
  <c r="L53"/>
  <c r="H53"/>
  <c r="M52"/>
  <c r="N52" s="1"/>
  <c r="L52"/>
  <c r="H52"/>
  <c r="M51"/>
  <c r="N51" s="1"/>
  <c r="L51"/>
  <c r="H51"/>
  <c r="M50"/>
  <c r="N50" s="1"/>
  <c r="L50"/>
  <c r="H50"/>
  <c r="M49"/>
  <c r="N49" s="1"/>
  <c r="L49"/>
  <c r="H49"/>
  <c r="M48"/>
  <c r="N48" s="1"/>
  <c r="L48"/>
  <c r="H48"/>
  <c r="M47"/>
  <c r="N47" s="1"/>
  <c r="L47"/>
  <c r="H47"/>
  <c r="M46"/>
  <c r="N46" s="1"/>
  <c r="L46"/>
  <c r="H46"/>
  <c r="M45"/>
  <c r="N45" s="1"/>
  <c r="L45"/>
  <c r="H45"/>
  <c r="M44"/>
  <c r="N44" s="1"/>
  <c r="L44"/>
  <c r="H44"/>
  <c r="M43"/>
  <c r="N43" s="1"/>
  <c r="L43"/>
  <c r="H43"/>
  <c r="M42"/>
  <c r="N42" s="1"/>
  <c r="L42"/>
  <c r="H42"/>
  <c r="M41"/>
  <c r="N41" s="1"/>
  <c r="L41"/>
  <c r="H41"/>
  <c r="M40"/>
  <c r="N40" s="1"/>
  <c r="L40"/>
  <c r="H40"/>
  <c r="M39"/>
  <c r="N39" s="1"/>
  <c r="L39"/>
  <c r="H39"/>
  <c r="M38"/>
  <c r="N38" s="1"/>
  <c r="L38"/>
  <c r="H38"/>
  <c r="M37"/>
  <c r="N37" s="1"/>
  <c r="L37"/>
  <c r="H37"/>
  <c r="M36"/>
  <c r="N36" s="1"/>
  <c r="L36"/>
  <c r="H36"/>
  <c r="M35"/>
  <c r="N35" s="1"/>
  <c r="L35"/>
  <c r="H35"/>
  <c r="M34"/>
  <c r="N34" s="1"/>
  <c r="L34"/>
  <c r="H34"/>
  <c r="M33"/>
  <c r="N33" s="1"/>
  <c r="L33"/>
  <c r="H33"/>
  <c r="M32"/>
  <c r="N32" s="1"/>
  <c r="L32"/>
  <c r="H32"/>
  <c r="M31"/>
  <c r="N31" s="1"/>
  <c r="L31"/>
  <c r="H31"/>
  <c r="M30"/>
  <c r="N30" s="1"/>
  <c r="L30"/>
  <c r="H30"/>
  <c r="M29"/>
  <c r="N29" s="1"/>
  <c r="L29"/>
  <c r="H29"/>
  <c r="M28"/>
  <c r="N28" s="1"/>
  <c r="L28"/>
  <c r="H28"/>
  <c r="M27"/>
  <c r="N27" s="1"/>
  <c r="L27"/>
  <c r="H27"/>
  <c r="M26"/>
  <c r="N26" s="1"/>
  <c r="L26"/>
  <c r="H26"/>
  <c r="M25"/>
  <c r="N25" s="1"/>
  <c r="L25"/>
  <c r="H25"/>
  <c r="M24"/>
  <c r="N24" s="1"/>
  <c r="L24"/>
  <c r="H24"/>
  <c r="M23"/>
  <c r="N23" s="1"/>
  <c r="L23"/>
  <c r="H23"/>
  <c r="M22"/>
  <c r="N22" s="1"/>
  <c r="L22"/>
  <c r="H22"/>
  <c r="M21"/>
  <c r="N21" s="1"/>
  <c r="L21"/>
  <c r="H21"/>
  <c r="M20"/>
  <c r="N20" s="1"/>
  <c r="L20"/>
  <c r="H20"/>
  <c r="M19"/>
  <c r="N19" s="1"/>
  <c r="L19"/>
  <c r="H19"/>
  <c r="M18"/>
  <c r="N18" s="1"/>
  <c r="L18"/>
  <c r="H18"/>
  <c r="M17"/>
  <c r="N17" s="1"/>
  <c r="L17"/>
  <c r="H17"/>
  <c r="M16"/>
  <c r="N16" s="1"/>
  <c r="L16"/>
  <c r="H16"/>
  <c r="M15"/>
  <c r="N15" s="1"/>
  <c r="L15"/>
  <c r="H15"/>
  <c r="M14"/>
  <c r="N14" s="1"/>
  <c r="L14"/>
  <c r="H14"/>
  <c r="M13"/>
  <c r="N13" s="1"/>
  <c r="L13"/>
  <c r="H13"/>
  <c r="M12"/>
  <c r="N12" s="1"/>
  <c r="L12"/>
  <c r="H12"/>
  <c r="M11"/>
  <c r="N11" s="1"/>
  <c r="L11"/>
  <c r="H11"/>
  <c r="M10"/>
  <c r="N10" s="1"/>
  <c r="L10"/>
  <c r="H10"/>
  <c r="M9"/>
  <c r="N9" s="1"/>
  <c r="L9"/>
  <c r="H9"/>
  <c r="H125" s="1"/>
  <c r="N125" l="1"/>
</calcChain>
</file>

<file path=xl/sharedStrings.xml><?xml version="1.0" encoding="utf-8"?>
<sst xmlns="http://schemas.openxmlformats.org/spreadsheetml/2006/main" count="613" uniqueCount="154">
  <si>
    <t>CONSEJO NACIONAL DE DROGAS</t>
  </si>
  <si>
    <t>DIVISION DE CONTABILIDAD</t>
  </si>
  <si>
    <t>INVENTARIO DE MATERIAL GASTABLE</t>
  </si>
  <si>
    <t>ALMACEN DE SUMINISTRO</t>
  </si>
  <si>
    <t>AL 30 DE JUNIO DEL 2017</t>
  </si>
  <si>
    <r>
      <rPr>
        <b/>
        <sz val="9"/>
        <color indexed="8"/>
        <rFont val="Arial"/>
        <family val="2"/>
      </rPr>
      <t>F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h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g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>t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o</t>
    </r>
  </si>
  <si>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ó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g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B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l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(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p</t>
    </r>
    <r>
      <rPr>
        <b/>
        <sz val="9"/>
        <color indexed="8"/>
        <rFont val="Arial"/>
        <family val="2"/>
      </rPr>
      <t>l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)</t>
    </r>
  </si>
  <si>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ó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g</t>
    </r>
    <r>
      <rPr>
        <b/>
        <sz val="9"/>
        <color indexed="8"/>
        <rFont val="Arial"/>
        <family val="2"/>
      </rPr>
      <t xml:space="preserve">o
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>t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t</t>
    </r>
    <r>
      <rPr>
        <b/>
        <sz val="9"/>
        <color indexed="8"/>
        <rFont val="Arial"/>
        <family val="2"/>
      </rPr>
      <t>u</t>
    </r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l</t>
    </r>
  </si>
  <si>
    <t>Descripcion del suministro</t>
  </si>
  <si>
    <r>
      <rPr>
        <b/>
        <sz val="9"/>
        <color indexed="8"/>
        <rFont val="Arial"/>
        <family val="2"/>
      </rPr>
      <t>U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a</t>
    </r>
  </si>
  <si>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>to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u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t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$</t>
    </r>
  </si>
  <si>
    <r>
      <rPr>
        <b/>
        <sz val="9"/>
        <color indexed="8"/>
        <rFont val="Arial"/>
        <family val="2"/>
      </rPr>
      <t>V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l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$</t>
    </r>
  </si>
  <si>
    <t>Existencia Mes Anterior</t>
  </si>
  <si>
    <t>Entrada</t>
  </si>
  <si>
    <t>Salida</t>
  </si>
  <si>
    <t>VALOR SALIDA RD$</t>
  </si>
  <si>
    <t>Total existencia mes actual</t>
  </si>
  <si>
    <t>Total RD$</t>
  </si>
  <si>
    <t>30.06.2017</t>
  </si>
  <si>
    <t>N/A</t>
  </si>
  <si>
    <t>Bandeja de Escritorio</t>
  </si>
  <si>
    <t>Unidad</t>
  </si>
  <si>
    <t>Bandita # 18</t>
  </si>
  <si>
    <t>Caja</t>
  </si>
  <si>
    <t>Cartucho D/tinta CANNON 145 Negro</t>
  </si>
  <si>
    <t>Cartucho D/tinta CANNON 146 Color</t>
  </si>
  <si>
    <t xml:space="preserve">Cartucho hp 122 Color </t>
  </si>
  <si>
    <t>Cartucho hp 122 negro</t>
  </si>
  <si>
    <t>Cartucho hp- 22 A color</t>
  </si>
  <si>
    <t>Cartucho hp- 60 ( Negro )</t>
  </si>
  <si>
    <t>Cartucho hp- 60 (Color )</t>
  </si>
  <si>
    <t>Cartucho HP-17 A color</t>
  </si>
  <si>
    <t>Cartucho Hp-21 negro</t>
  </si>
  <si>
    <t xml:space="preserve">Cartucho hp-662 ( color ) </t>
  </si>
  <si>
    <t xml:space="preserve">Cartucho hp-662 ( negro ) </t>
  </si>
  <si>
    <t>Cartulina en hilo 8 1-2 x 11</t>
  </si>
  <si>
    <t>Resma</t>
  </si>
  <si>
    <t>CD en blanco</t>
  </si>
  <si>
    <t>Chinchetas</t>
  </si>
  <si>
    <t xml:space="preserve">Caja </t>
  </si>
  <si>
    <t xml:space="preserve">Cinta adhesiva de 2 </t>
  </si>
  <si>
    <t>Cinta Adhesivas transp 3/4</t>
  </si>
  <si>
    <t>Cinta para impresora Epson fx 2190</t>
  </si>
  <si>
    <t>Cintas correctora  maq. Panasonic</t>
  </si>
  <si>
    <t>Cintas correctora maq de escribir brother</t>
  </si>
  <si>
    <t>Cintas de escribir P/Maq.  Brother ax101</t>
  </si>
  <si>
    <t>Cintas Escribir P/Maq. Panasonic - kx-E2020</t>
  </si>
  <si>
    <t>Cintas para maquina sumadora Sharp</t>
  </si>
  <si>
    <t>Clips Grandes</t>
  </si>
  <si>
    <t>Clips pequeños</t>
  </si>
  <si>
    <t>Corrector Liquido Blanco</t>
  </si>
  <si>
    <t>Dispensador de cinta 3/4</t>
  </si>
  <si>
    <t xml:space="preserve">DVD con caratura </t>
  </si>
  <si>
    <t xml:space="preserve"> </t>
  </si>
  <si>
    <t>Espirales</t>
  </si>
  <si>
    <t>Felpas Negra</t>
  </si>
  <si>
    <t xml:space="preserve">Unidad </t>
  </si>
  <si>
    <t>Fichas rayadas 3 x 5</t>
  </si>
  <si>
    <t xml:space="preserve">Folder 8 1/2 X 11 ofineta </t>
  </si>
  <si>
    <t xml:space="preserve">Folder 8 1/2 X 13 ofineta </t>
  </si>
  <si>
    <t xml:space="preserve">Folder 8 1/2 X 14 ofineta </t>
  </si>
  <si>
    <t>Folders con bolsillos CND</t>
  </si>
  <si>
    <t>Ganchos de folder</t>
  </si>
  <si>
    <t xml:space="preserve">Gomas de borrar </t>
  </si>
  <si>
    <t>Grapadoras Standars</t>
  </si>
  <si>
    <t>Grapas estándars</t>
  </si>
  <si>
    <t>Label</t>
  </si>
  <si>
    <t>Lapiceros</t>
  </si>
  <si>
    <t xml:space="preserve">Lapiz de carbon </t>
  </si>
  <si>
    <t>Libreta rayada 5 x 8</t>
  </si>
  <si>
    <t>Libreta rayada 8 1.2 x 11</t>
  </si>
  <si>
    <t>Libro Record 500 pags</t>
  </si>
  <si>
    <t>Marcadores magicos</t>
  </si>
  <si>
    <t>Marcadores permanentes</t>
  </si>
  <si>
    <t>Papel 8 1/2 x 11</t>
  </si>
  <si>
    <t xml:space="preserve">Resmas </t>
  </si>
  <si>
    <t>Papel 8 1/2 x 13</t>
  </si>
  <si>
    <t>Papel 8 1/2 x 14</t>
  </si>
  <si>
    <t>Papel continuo 9 1-2 x 11</t>
  </si>
  <si>
    <t>Papel de sumadora Tirilla</t>
  </si>
  <si>
    <t>Papel Hilo 8 1-2 x 10</t>
  </si>
  <si>
    <t xml:space="preserve">Papel para fax brother pc 402 RF </t>
  </si>
  <si>
    <t>Papel para fax UX-5CR</t>
  </si>
  <si>
    <t>Papel periodico 8 1/2 x 11</t>
  </si>
  <si>
    <t xml:space="preserve">Papel Rota Folio </t>
  </si>
  <si>
    <t>Papel timbrado CND 8 1/2 x 11</t>
  </si>
  <si>
    <t>Papel timbrado Escudo 8 1/2 x 11</t>
  </si>
  <si>
    <t>Papel escudo en Hilo 8 1/2 x 11</t>
  </si>
  <si>
    <t>Pendaflex 8x11</t>
  </si>
  <si>
    <t>Pendaflex 8x13</t>
  </si>
  <si>
    <t xml:space="preserve">Perforadoras de 2 hoyos </t>
  </si>
  <si>
    <t>Porta Clips</t>
  </si>
  <si>
    <t>Portadas p/ encuadernacion</t>
  </si>
  <si>
    <t>Post-it 3 x 2</t>
  </si>
  <si>
    <t>Post-it 3 x 3</t>
  </si>
  <si>
    <t>Post-it 3x5</t>
  </si>
  <si>
    <t>Refilc p/fax brother 560/580 m</t>
  </si>
  <si>
    <t xml:space="preserve">Reglas de 12 pulgadas </t>
  </si>
  <si>
    <t>Resaltadores fluorecentes</t>
  </si>
  <si>
    <t>Saca Grapa</t>
  </si>
  <si>
    <t>Saca Punta electrico</t>
  </si>
  <si>
    <t>Saca punta en metal peq.</t>
  </si>
  <si>
    <t>Sobre blanco # 10</t>
  </si>
  <si>
    <t>Sobres  timbrados de palomita</t>
  </si>
  <si>
    <t xml:space="preserve">Sobres de manila 10 x 13 </t>
  </si>
  <si>
    <t>Sobres de manila 9 x 12</t>
  </si>
  <si>
    <t>Sobres timbrados con escudo Nacional</t>
  </si>
  <si>
    <t xml:space="preserve">Sobres timbrados Esc. Nac. En hilo </t>
  </si>
  <si>
    <t>Tijera</t>
  </si>
  <si>
    <t>tinta Epson cyan 642</t>
  </si>
  <si>
    <t>tinta Epson magenta 643</t>
  </si>
  <si>
    <t>Tinta Epson negra 664</t>
  </si>
  <si>
    <t>tinta Epson yellow 644</t>
  </si>
  <si>
    <t>Tintas gotera p sellos pretintados</t>
  </si>
  <si>
    <t>Toner 2041/2051</t>
  </si>
  <si>
    <t>TONER CE-410A</t>
  </si>
  <si>
    <t>TONER CE-411A</t>
  </si>
  <si>
    <t>TONER CE-412A</t>
  </si>
  <si>
    <t>TONER CE-413A</t>
  </si>
  <si>
    <t>Toner hp 6511A</t>
  </si>
  <si>
    <t>TONER HP -CB-541 AZUL</t>
  </si>
  <si>
    <t>Toner hp 226 a</t>
  </si>
  <si>
    <t>Toner hp ce285a</t>
  </si>
  <si>
    <t>Toner hp CE505A</t>
  </si>
  <si>
    <t>Toner HP-CB540 NEGRO</t>
  </si>
  <si>
    <t xml:space="preserve">TONER HP-CB 542 A  AMARILLO </t>
  </si>
  <si>
    <t xml:space="preserve">TONER HP-CB543 ROJO </t>
  </si>
  <si>
    <t>Toner hp-ce 280 Original</t>
  </si>
  <si>
    <t>Toner hp-ce 280a</t>
  </si>
  <si>
    <t>Toner hp-ce 283 a</t>
  </si>
  <si>
    <t>Toner hp-cf350a</t>
  </si>
  <si>
    <t>Toner hp-cf351a</t>
  </si>
  <si>
    <t>Toner hp-cf352a</t>
  </si>
  <si>
    <t>Toner hp-cf353a</t>
  </si>
  <si>
    <t>Toner HP-Q7551 A</t>
  </si>
  <si>
    <t>Toner Lexmark x463 x464/x466</t>
  </si>
  <si>
    <t>Toner para fax Cannon FX-3</t>
  </si>
  <si>
    <t>Toner copiadora sharp AL 204 TD</t>
  </si>
  <si>
    <t>Toner p-copiadora Toshiba T1640</t>
  </si>
  <si>
    <t>Toner Toshiba 1200 e</t>
  </si>
  <si>
    <t>Toner xerox 03045</t>
  </si>
  <si>
    <t>Toner Xerox 5624 Copiadora</t>
  </si>
  <si>
    <t>UHU</t>
  </si>
  <si>
    <t xml:space="preserve">Totales </t>
  </si>
  <si>
    <t>Preparado por:</t>
  </si>
  <si>
    <t>Revisado por:</t>
  </si>
  <si>
    <t>Aprobado por:</t>
  </si>
  <si>
    <t>YADELKIS M. DURAN RODRIGUEZ</t>
  </si>
  <si>
    <t>LICDA. LOIDA I. ARIAS RODRIGUEZ</t>
  </si>
  <si>
    <t>Auxiliar de Contabilidad</t>
  </si>
  <si>
    <t>Enc. División de Contabilidad</t>
  </si>
  <si>
    <t>Director Administrativo y Financiero</t>
  </si>
  <si>
    <t>Fecha: 5 de Julio 2017</t>
  </si>
  <si>
    <t>LIC.DAVID MINAYA PEÑA,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</si>
</sst>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1"/>
      <color rgb="FF000000"/>
      <name val="Calibri"/>
      <family val="2"/>
    </font>
    <font>
      <sz val="8"/>
      <color indexed="8"/>
      <name val="Arial"/>
      <family val="2"/>
    </font>
    <font>
      <sz val="9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 Narrow"/>
      <family val="2"/>
    </font>
    <font>
      <sz val="10"/>
      <color rgb="FF000000"/>
      <name val="Calibri"/>
      <family val="2"/>
    </font>
    <font>
      <sz val="10"/>
      <name val="Times New Roman"/>
      <family val="1"/>
    </font>
    <font>
      <sz val="9"/>
      <name val="Calibri"/>
      <family val="2"/>
    </font>
    <font>
      <sz val="11"/>
      <name val="Calibri"/>
      <family val="2"/>
    </font>
    <font>
      <b/>
      <sz val="10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/>
  </cellStyleXfs>
  <cellXfs count="57">
    <xf numFmtId="0" fontId="0" fillId="0" borderId="0" xfId="0"/>
    <xf numFmtId="0" fontId="1" fillId="0" borderId="0" xfId="1"/>
    <xf numFmtId="0" fontId="1" fillId="0" borderId="0" xfId="1" applyFill="1"/>
    <xf numFmtId="0" fontId="4" fillId="2" borderId="1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2" borderId="3" xfId="1" applyFont="1" applyFill="1" applyBorder="1" applyAlignment="1">
      <alignment horizontal="center" vertical="top" wrapText="1"/>
    </xf>
    <xf numFmtId="0" fontId="4" fillId="3" borderId="4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top"/>
    </xf>
    <xf numFmtId="0" fontId="6" fillId="0" borderId="1" xfId="1" applyFont="1" applyFill="1" applyBorder="1" applyAlignment="1">
      <alignment horizontal="left" vertical="top"/>
    </xf>
    <xf numFmtId="43" fontId="6" fillId="0" borderId="1" xfId="2" applyFont="1" applyFill="1" applyBorder="1" applyAlignment="1">
      <alignment horizontal="right" vertical="top"/>
    </xf>
    <xf numFmtId="4" fontId="6" fillId="0" borderId="2" xfId="1" applyNumberFormat="1" applyFont="1" applyFill="1" applyBorder="1" applyAlignment="1">
      <alignment horizontal="right" vertical="top"/>
    </xf>
    <xf numFmtId="0" fontId="7" fillId="0" borderId="4" xfId="0" applyFont="1" applyFill="1" applyBorder="1"/>
    <xf numFmtId="0" fontId="8" fillId="0" borderId="4" xfId="1" applyFont="1" applyFill="1" applyBorder="1"/>
    <xf numFmtId="43" fontId="8" fillId="0" borderId="4" xfId="1" applyNumberFormat="1" applyFont="1" applyFill="1" applyBorder="1"/>
    <xf numFmtId="43" fontId="1" fillId="0" borderId="0" xfId="1" applyNumberFormat="1"/>
    <xf numFmtId="0" fontId="8" fillId="0" borderId="1" xfId="1" applyFont="1" applyFill="1" applyBorder="1"/>
    <xf numFmtId="43" fontId="8" fillId="0" borderId="1" xfId="2" applyFont="1" applyFill="1" applyBorder="1"/>
    <xf numFmtId="0" fontId="9" fillId="0" borderId="1" xfId="1" applyFont="1" applyFill="1" applyBorder="1" applyAlignment="1">
      <alignment horizontal="left" vertical="top"/>
    </xf>
    <xf numFmtId="0" fontId="9" fillId="0" borderId="4" xfId="1" applyFont="1" applyFill="1" applyBorder="1"/>
    <xf numFmtId="0" fontId="10" fillId="0" borderId="1" xfId="1" applyFont="1" applyFill="1" applyBorder="1" applyAlignment="1">
      <alignment horizontal="left" vertical="top"/>
    </xf>
    <xf numFmtId="43" fontId="1" fillId="0" borderId="0" xfId="1" applyNumberFormat="1" applyFill="1"/>
    <xf numFmtId="0" fontId="7" fillId="4" borderId="4" xfId="0" applyFont="1" applyFill="1" applyBorder="1"/>
    <xf numFmtId="1" fontId="8" fillId="0" borderId="4" xfId="1" applyNumberFormat="1" applyFont="1" applyFill="1" applyBorder="1" applyAlignment="1">
      <alignment wrapText="1"/>
    </xf>
    <xf numFmtId="0" fontId="6" fillId="5" borderId="1" xfId="1" applyFont="1" applyFill="1" applyBorder="1" applyAlignment="1">
      <alignment horizontal="center" vertical="top"/>
    </xf>
    <xf numFmtId="0" fontId="6" fillId="5" borderId="1" xfId="1" applyFont="1" applyFill="1" applyBorder="1" applyAlignment="1">
      <alignment horizontal="left" vertical="top"/>
    </xf>
    <xf numFmtId="43" fontId="6" fillId="5" borderId="1" xfId="2" applyFont="1" applyFill="1" applyBorder="1" applyAlignment="1">
      <alignment horizontal="right" vertical="top"/>
    </xf>
    <xf numFmtId="4" fontId="6" fillId="5" borderId="2" xfId="1" applyNumberFormat="1" applyFont="1" applyFill="1" applyBorder="1" applyAlignment="1">
      <alignment horizontal="right" vertical="top"/>
    </xf>
    <xf numFmtId="0" fontId="7" fillId="5" borderId="4" xfId="0" applyFont="1" applyFill="1" applyBorder="1"/>
    <xf numFmtId="0" fontId="8" fillId="5" borderId="4" xfId="1" applyFont="1" applyFill="1" applyBorder="1"/>
    <xf numFmtId="43" fontId="8" fillId="5" borderId="4" xfId="1" applyNumberFormat="1" applyFont="1" applyFill="1" applyBorder="1"/>
    <xf numFmtId="0" fontId="10" fillId="0" borderId="1" xfId="1" applyFont="1" applyFill="1" applyBorder="1" applyAlignment="1">
      <alignment horizontal="left"/>
    </xf>
    <xf numFmtId="0" fontId="8" fillId="0" borderId="4" xfId="1" applyFont="1" applyFill="1" applyBorder="1" applyAlignment="1">
      <alignment horizontal="center"/>
    </xf>
    <xf numFmtId="43" fontId="8" fillId="0" borderId="4" xfId="2" applyFont="1" applyFill="1" applyBorder="1"/>
    <xf numFmtId="0" fontId="11" fillId="0" borderId="4" xfId="1" applyFont="1" applyFill="1" applyBorder="1"/>
    <xf numFmtId="0" fontId="8" fillId="0" borderId="4" xfId="1" applyFont="1" applyFill="1" applyBorder="1" applyAlignment="1">
      <alignment horizontal="right"/>
    </xf>
    <xf numFmtId="0" fontId="6" fillId="0" borderId="4" xfId="1" applyFont="1" applyFill="1" applyBorder="1" applyAlignment="1">
      <alignment horizontal="left" vertical="top"/>
    </xf>
    <xf numFmtId="43" fontId="6" fillId="0" borderId="4" xfId="2" applyFont="1" applyFill="1" applyBorder="1" applyAlignment="1">
      <alignment horizontal="right" vertical="top"/>
    </xf>
    <xf numFmtId="43" fontId="9" fillId="0" borderId="4" xfId="2" applyFont="1" applyFill="1" applyBorder="1"/>
    <xf numFmtId="0" fontId="12" fillId="0" borderId="0" xfId="1" applyFont="1"/>
    <xf numFmtId="4" fontId="1" fillId="0" borderId="5" xfId="1" applyNumberFormat="1" applyBorder="1"/>
    <xf numFmtId="43" fontId="1" fillId="0" borderId="5" xfId="1" applyNumberFormat="1" applyFill="1" applyBorder="1"/>
    <xf numFmtId="4" fontId="1" fillId="0" borderId="0" xfId="1" applyNumberFormat="1" applyBorder="1"/>
    <xf numFmtId="0" fontId="13" fillId="0" borderId="0" xfId="0" applyFont="1"/>
    <xf numFmtId="0" fontId="14" fillId="0" borderId="0" xfId="0" applyFont="1" applyFill="1" applyBorder="1"/>
    <xf numFmtId="0" fontId="15" fillId="0" borderId="0" xfId="0" applyFont="1" applyFill="1" applyBorder="1"/>
    <xf numFmtId="0" fontId="16" fillId="0" borderId="0" xfId="0" applyFont="1" applyFill="1" applyBorder="1"/>
    <xf numFmtId="0" fontId="16" fillId="0" borderId="0" xfId="0" applyFont="1" applyFill="1"/>
    <xf numFmtId="0" fontId="13" fillId="0" borderId="0" xfId="0" applyFont="1" applyFill="1" applyBorder="1"/>
    <xf numFmtId="0" fontId="13" fillId="0" borderId="0" xfId="0" applyFont="1" applyFill="1"/>
    <xf numFmtId="0" fontId="2" fillId="0" borderId="0" xfId="1" applyFont="1" applyAlignment="1">
      <alignment horizontal="center"/>
    </xf>
    <xf numFmtId="43" fontId="9" fillId="0" borderId="4" xfId="1" applyNumberFormat="1" applyFont="1" applyFill="1" applyBorder="1"/>
    <xf numFmtId="0" fontId="5" fillId="3" borderId="4" xfId="1" applyFont="1" applyFill="1" applyBorder="1" applyAlignment="1">
      <alignment horizontal="center" vertical="top"/>
    </xf>
    <xf numFmtId="0" fontId="2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6">
    <cellStyle name="Millares 2" xfId="2"/>
    <cellStyle name="Millares 3" xfId="3"/>
    <cellStyle name="Moneda 2" xfId="4"/>
    <cellStyle name="Normal" xfId="0" builtinId="0"/>
    <cellStyle name="Normal 2" xfId="1"/>
    <cellStyle name="Normal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558655</xdr:colOff>
      <xdr:row>0</xdr:row>
      <xdr:rowOff>47625</xdr:rowOff>
    </xdr:from>
    <xdr:to>
      <xdr:col>4</xdr:col>
      <xdr:colOff>23090</xdr:colOff>
      <xdr:row>4</xdr:row>
      <xdr:rowOff>70716</xdr:rowOff>
    </xdr:to>
    <xdr:pic>
      <xdr:nvPicPr>
        <xdr:cNvPr id="2" name="1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1205" y="47625"/>
          <a:ext cx="1074160" cy="813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P136"/>
  <sheetViews>
    <sheetView tabSelected="1" topLeftCell="A99" zoomScale="90" zoomScaleNormal="90" workbookViewId="0">
      <selection activeCell="G131" sqref="G131"/>
    </sheetView>
  </sheetViews>
  <sheetFormatPr baseColWidth="10" defaultColWidth="9.140625" defaultRowHeight="15"/>
  <cols>
    <col min="1" max="1" width="14" style="1" customWidth="1"/>
    <col min="2" max="2" width="11.28515625" style="1" customWidth="1"/>
    <col min="3" max="3" width="13.140625" style="1" customWidth="1"/>
    <col min="4" max="4" width="11" style="1" customWidth="1"/>
    <col min="5" max="5" width="34.28515625" style="1" customWidth="1"/>
    <col min="6" max="7" width="14.7109375" style="1" customWidth="1"/>
    <col min="8" max="8" width="14.42578125" style="1" customWidth="1"/>
    <col min="9" max="9" width="11.42578125" style="1" customWidth="1"/>
    <col min="10" max="10" width="9.140625" style="2"/>
    <col min="11" max="11" width="9.140625" style="1"/>
    <col min="12" max="12" width="10.5703125" style="1" customWidth="1"/>
    <col min="13" max="13" width="9.140625" style="1"/>
    <col min="14" max="14" width="16" style="1" customWidth="1"/>
    <col min="15" max="15" width="11.140625" style="1" customWidth="1"/>
    <col min="16" max="16384" width="9.140625" style="1"/>
  </cols>
  <sheetData>
    <row r="1" spans="2:15" ht="15.75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2:15" ht="15.75">
      <c r="B2" s="54" t="s">
        <v>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5" ht="15.75">
      <c r="B3" s="51"/>
      <c r="C3" s="51"/>
      <c r="D3" s="51"/>
      <c r="E3" s="51"/>
      <c r="F3" s="51"/>
      <c r="G3" s="51"/>
      <c r="H3" s="51"/>
      <c r="I3" s="51"/>
    </row>
    <row r="4" spans="2:15">
      <c r="B4" s="55" t="s">
        <v>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5"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2:15">
      <c r="B6" s="56" t="s">
        <v>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8" spans="2:15" ht="48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4" t="s">
        <v>11</v>
      </c>
      <c r="I8" s="5" t="s">
        <v>12</v>
      </c>
      <c r="J8" s="6" t="s">
        <v>13</v>
      </c>
      <c r="K8" s="7" t="s">
        <v>14</v>
      </c>
      <c r="L8" s="7" t="s">
        <v>15</v>
      </c>
      <c r="M8" s="7" t="s">
        <v>16</v>
      </c>
      <c r="N8" s="53" t="s">
        <v>17</v>
      </c>
    </row>
    <row r="9" spans="2:15">
      <c r="B9" s="8" t="s">
        <v>18</v>
      </c>
      <c r="C9" s="9" t="s">
        <v>19</v>
      </c>
      <c r="D9" s="9" t="s">
        <v>19</v>
      </c>
      <c r="E9" s="10" t="s">
        <v>20</v>
      </c>
      <c r="F9" s="10" t="s">
        <v>21</v>
      </c>
      <c r="G9" s="11">
        <v>124.58</v>
      </c>
      <c r="H9" s="12">
        <f>SUM(G9*I9)</f>
        <v>498.32</v>
      </c>
      <c r="I9" s="13">
        <v>4</v>
      </c>
      <c r="J9" s="14"/>
      <c r="K9" s="14"/>
      <c r="L9" s="15">
        <f t="shared" ref="L9:L40" si="0">SUM(K9*G9)</f>
        <v>0</v>
      </c>
      <c r="M9" s="14">
        <f t="shared" ref="M9:M40" si="1">SUM(I9+J9-K9)</f>
        <v>4</v>
      </c>
      <c r="N9" s="15">
        <f t="shared" ref="N9:N40" si="2">SUM(G9*M9)</f>
        <v>498.32</v>
      </c>
      <c r="O9" s="16"/>
    </row>
    <row r="10" spans="2:15">
      <c r="B10" s="8" t="s">
        <v>18</v>
      </c>
      <c r="C10" s="9" t="s">
        <v>19</v>
      </c>
      <c r="D10" s="9" t="s">
        <v>19</v>
      </c>
      <c r="E10" s="10" t="s">
        <v>22</v>
      </c>
      <c r="F10" s="10" t="s">
        <v>23</v>
      </c>
      <c r="G10" s="11">
        <v>24.83</v>
      </c>
      <c r="H10" s="12">
        <f t="shared" ref="H10:H73" si="3">SUM(G10*I10)</f>
        <v>372.45</v>
      </c>
      <c r="I10" s="13">
        <v>15</v>
      </c>
      <c r="J10" s="14"/>
      <c r="K10" s="14">
        <v>2</v>
      </c>
      <c r="L10" s="15">
        <f t="shared" si="0"/>
        <v>49.66</v>
      </c>
      <c r="M10" s="14">
        <f t="shared" si="1"/>
        <v>13</v>
      </c>
      <c r="N10" s="15">
        <f t="shared" si="2"/>
        <v>322.78999999999996</v>
      </c>
      <c r="O10" s="16"/>
    </row>
    <row r="11" spans="2:15">
      <c r="B11" s="8" t="s">
        <v>18</v>
      </c>
      <c r="C11" s="9" t="s">
        <v>19</v>
      </c>
      <c r="D11" s="9" t="s">
        <v>19</v>
      </c>
      <c r="E11" s="10" t="s">
        <v>24</v>
      </c>
      <c r="F11" s="10" t="s">
        <v>21</v>
      </c>
      <c r="G11" s="11">
        <v>876</v>
      </c>
      <c r="H11" s="12">
        <f t="shared" si="3"/>
        <v>0</v>
      </c>
      <c r="I11" s="13">
        <v>0</v>
      </c>
      <c r="J11" s="14"/>
      <c r="K11" s="14"/>
      <c r="L11" s="15">
        <f t="shared" si="0"/>
        <v>0</v>
      </c>
      <c r="M11" s="14">
        <f t="shared" si="1"/>
        <v>0</v>
      </c>
      <c r="N11" s="15">
        <f t="shared" si="2"/>
        <v>0</v>
      </c>
      <c r="O11" s="16"/>
    </row>
    <row r="12" spans="2:15">
      <c r="B12" s="8" t="s">
        <v>18</v>
      </c>
      <c r="C12" s="9" t="s">
        <v>19</v>
      </c>
      <c r="D12" s="9" t="s">
        <v>19</v>
      </c>
      <c r="E12" s="10" t="s">
        <v>25</v>
      </c>
      <c r="F12" s="10" t="s">
        <v>21</v>
      </c>
      <c r="G12" s="11">
        <v>1092.01</v>
      </c>
      <c r="H12" s="12">
        <f t="shared" si="3"/>
        <v>5460.05</v>
      </c>
      <c r="I12" s="13">
        <v>5</v>
      </c>
      <c r="J12" s="14"/>
      <c r="K12" s="14"/>
      <c r="L12" s="15">
        <f t="shared" si="0"/>
        <v>0</v>
      </c>
      <c r="M12" s="14">
        <f t="shared" si="1"/>
        <v>5</v>
      </c>
      <c r="N12" s="15">
        <f t="shared" si="2"/>
        <v>5460.05</v>
      </c>
      <c r="O12" s="16"/>
    </row>
    <row r="13" spans="2:15">
      <c r="B13" s="8" t="s">
        <v>18</v>
      </c>
      <c r="C13" s="9" t="s">
        <v>19</v>
      </c>
      <c r="D13" s="9" t="s">
        <v>19</v>
      </c>
      <c r="E13" s="10" t="s">
        <v>26</v>
      </c>
      <c r="F13" s="10" t="s">
        <v>21</v>
      </c>
      <c r="G13" s="11">
        <v>722.4</v>
      </c>
      <c r="H13" s="12">
        <f t="shared" si="3"/>
        <v>0</v>
      </c>
      <c r="I13" s="13">
        <v>0</v>
      </c>
      <c r="J13" s="14"/>
      <c r="K13" s="14"/>
      <c r="L13" s="15">
        <f t="shared" si="0"/>
        <v>0</v>
      </c>
      <c r="M13" s="14">
        <f t="shared" si="1"/>
        <v>0</v>
      </c>
      <c r="N13" s="15">
        <f t="shared" si="2"/>
        <v>0</v>
      </c>
      <c r="O13" s="16"/>
    </row>
    <row r="14" spans="2:15">
      <c r="B14" s="8" t="s">
        <v>18</v>
      </c>
      <c r="C14" s="9" t="s">
        <v>19</v>
      </c>
      <c r="D14" s="9" t="s">
        <v>19</v>
      </c>
      <c r="E14" s="10" t="s">
        <v>27</v>
      </c>
      <c r="F14" s="10" t="s">
        <v>21</v>
      </c>
      <c r="G14" s="11">
        <v>850</v>
      </c>
      <c r="H14" s="12">
        <f t="shared" si="3"/>
        <v>0</v>
      </c>
      <c r="I14" s="13">
        <v>0</v>
      </c>
      <c r="J14" s="14"/>
      <c r="K14" s="14"/>
      <c r="L14" s="15">
        <f t="shared" si="0"/>
        <v>0</v>
      </c>
      <c r="M14" s="14">
        <f t="shared" si="1"/>
        <v>0</v>
      </c>
      <c r="N14" s="15">
        <f t="shared" si="2"/>
        <v>0</v>
      </c>
      <c r="O14" s="16"/>
    </row>
    <row r="15" spans="2:15">
      <c r="B15" s="8" t="s">
        <v>18</v>
      </c>
      <c r="C15" s="9" t="s">
        <v>19</v>
      </c>
      <c r="D15" s="9" t="s">
        <v>19</v>
      </c>
      <c r="E15" s="10" t="s">
        <v>28</v>
      </c>
      <c r="F15" s="10" t="s">
        <v>21</v>
      </c>
      <c r="G15" s="11">
        <v>1197.7</v>
      </c>
      <c r="H15" s="12">
        <f t="shared" si="3"/>
        <v>7186.2000000000007</v>
      </c>
      <c r="I15" s="13">
        <v>6</v>
      </c>
      <c r="J15" s="14"/>
      <c r="K15" s="14"/>
      <c r="L15" s="15">
        <f t="shared" si="0"/>
        <v>0</v>
      </c>
      <c r="M15" s="14">
        <f t="shared" si="1"/>
        <v>6</v>
      </c>
      <c r="N15" s="15">
        <f t="shared" si="2"/>
        <v>7186.2000000000007</v>
      </c>
      <c r="O15" s="16"/>
    </row>
    <row r="16" spans="2:15">
      <c r="B16" s="8" t="s">
        <v>18</v>
      </c>
      <c r="C16" s="9" t="s">
        <v>19</v>
      </c>
      <c r="D16" s="9" t="s">
        <v>19</v>
      </c>
      <c r="E16" s="10" t="s">
        <v>29</v>
      </c>
      <c r="F16" s="10" t="s">
        <v>21</v>
      </c>
      <c r="G16" s="11">
        <v>894.99</v>
      </c>
      <c r="H16" s="12">
        <f t="shared" si="3"/>
        <v>0</v>
      </c>
      <c r="I16" s="13">
        <v>0</v>
      </c>
      <c r="J16" s="14"/>
      <c r="K16" s="14"/>
      <c r="L16" s="15">
        <f t="shared" si="0"/>
        <v>0</v>
      </c>
      <c r="M16" s="14">
        <f t="shared" si="1"/>
        <v>0</v>
      </c>
      <c r="N16" s="15">
        <f t="shared" si="2"/>
        <v>0</v>
      </c>
      <c r="O16" s="16"/>
    </row>
    <row r="17" spans="2:15">
      <c r="B17" s="8" t="s">
        <v>18</v>
      </c>
      <c r="C17" s="9" t="s">
        <v>19</v>
      </c>
      <c r="D17" s="9" t="s">
        <v>19</v>
      </c>
      <c r="E17" s="10" t="s">
        <v>30</v>
      </c>
      <c r="F17" s="10" t="s">
        <v>21</v>
      </c>
      <c r="G17" s="11">
        <v>1100</v>
      </c>
      <c r="H17" s="12">
        <f t="shared" si="3"/>
        <v>0</v>
      </c>
      <c r="I17" s="13">
        <v>0</v>
      </c>
      <c r="J17" s="14"/>
      <c r="K17" s="14"/>
      <c r="L17" s="15">
        <f t="shared" si="0"/>
        <v>0</v>
      </c>
      <c r="M17" s="14">
        <f t="shared" si="1"/>
        <v>0</v>
      </c>
      <c r="N17" s="15">
        <f t="shared" si="2"/>
        <v>0</v>
      </c>
      <c r="O17" s="16"/>
    </row>
    <row r="18" spans="2:15">
      <c r="B18" s="8" t="s">
        <v>18</v>
      </c>
      <c r="C18" s="9" t="s">
        <v>19</v>
      </c>
      <c r="D18" s="9" t="s">
        <v>19</v>
      </c>
      <c r="E18" s="10" t="s">
        <v>31</v>
      </c>
      <c r="F18" s="10" t="s">
        <v>21</v>
      </c>
      <c r="G18" s="11">
        <v>1880</v>
      </c>
      <c r="H18" s="12">
        <f t="shared" si="3"/>
        <v>0</v>
      </c>
      <c r="I18" s="13">
        <v>0</v>
      </c>
      <c r="J18" s="14"/>
      <c r="K18" s="14"/>
      <c r="L18" s="15">
        <f t="shared" si="0"/>
        <v>0</v>
      </c>
      <c r="M18" s="14">
        <f t="shared" si="1"/>
        <v>0</v>
      </c>
      <c r="N18" s="15">
        <f t="shared" si="2"/>
        <v>0</v>
      </c>
      <c r="O18" s="16"/>
    </row>
    <row r="19" spans="2:15">
      <c r="B19" s="8" t="s">
        <v>18</v>
      </c>
      <c r="C19" s="9" t="s">
        <v>19</v>
      </c>
      <c r="D19" s="9" t="s">
        <v>19</v>
      </c>
      <c r="E19" s="10" t="s">
        <v>32</v>
      </c>
      <c r="F19" s="10" t="s">
        <v>21</v>
      </c>
      <c r="G19" s="11">
        <v>975.86</v>
      </c>
      <c r="H19" s="12">
        <f t="shared" si="3"/>
        <v>0</v>
      </c>
      <c r="I19" s="13">
        <v>0</v>
      </c>
      <c r="J19" s="14"/>
      <c r="K19" s="14"/>
      <c r="L19" s="15">
        <f t="shared" si="0"/>
        <v>0</v>
      </c>
      <c r="M19" s="14">
        <f t="shared" si="1"/>
        <v>0</v>
      </c>
      <c r="N19" s="15">
        <f t="shared" si="2"/>
        <v>0</v>
      </c>
      <c r="O19" s="16"/>
    </row>
    <row r="20" spans="2:15">
      <c r="B20" s="8" t="s">
        <v>18</v>
      </c>
      <c r="C20" s="9" t="s">
        <v>19</v>
      </c>
      <c r="D20" s="9" t="s">
        <v>19</v>
      </c>
      <c r="E20" s="17" t="s">
        <v>33</v>
      </c>
      <c r="F20" s="17" t="s">
        <v>21</v>
      </c>
      <c r="G20" s="18">
        <v>506.41</v>
      </c>
      <c r="H20" s="12">
        <f t="shared" si="3"/>
        <v>506.41</v>
      </c>
      <c r="I20" s="13">
        <v>1</v>
      </c>
      <c r="J20" s="14"/>
      <c r="K20" s="14"/>
      <c r="L20" s="15">
        <f t="shared" si="0"/>
        <v>0</v>
      </c>
      <c r="M20" s="14">
        <f t="shared" si="1"/>
        <v>1</v>
      </c>
      <c r="N20" s="15">
        <f t="shared" si="2"/>
        <v>506.41</v>
      </c>
      <c r="O20" s="16"/>
    </row>
    <row r="21" spans="2:15">
      <c r="B21" s="8" t="s">
        <v>18</v>
      </c>
      <c r="C21" s="9" t="s">
        <v>19</v>
      </c>
      <c r="D21" s="9" t="s">
        <v>19</v>
      </c>
      <c r="E21" s="17" t="s">
        <v>34</v>
      </c>
      <c r="F21" s="17" t="s">
        <v>21</v>
      </c>
      <c r="G21" s="18">
        <v>506.41</v>
      </c>
      <c r="H21" s="12">
        <f t="shared" si="3"/>
        <v>0</v>
      </c>
      <c r="I21" s="13">
        <v>0</v>
      </c>
      <c r="J21" s="14"/>
      <c r="K21" s="14"/>
      <c r="L21" s="15">
        <f t="shared" si="0"/>
        <v>0</v>
      </c>
      <c r="M21" s="14">
        <f t="shared" si="1"/>
        <v>0</v>
      </c>
      <c r="N21" s="15">
        <f t="shared" si="2"/>
        <v>0</v>
      </c>
      <c r="O21" s="16"/>
    </row>
    <row r="22" spans="2:15">
      <c r="B22" s="8" t="s">
        <v>18</v>
      </c>
      <c r="C22" s="9" t="s">
        <v>19</v>
      </c>
      <c r="D22" s="9" t="s">
        <v>19</v>
      </c>
      <c r="E22" s="10" t="s">
        <v>35</v>
      </c>
      <c r="F22" s="10" t="s">
        <v>36</v>
      </c>
      <c r="G22" s="11">
        <v>674.98</v>
      </c>
      <c r="H22" s="12">
        <f t="shared" si="3"/>
        <v>6074.82</v>
      </c>
      <c r="I22" s="13">
        <v>9</v>
      </c>
      <c r="J22" s="14"/>
      <c r="K22" s="14">
        <v>1</v>
      </c>
      <c r="L22" s="15">
        <f t="shared" si="0"/>
        <v>674.98</v>
      </c>
      <c r="M22" s="14">
        <f t="shared" si="1"/>
        <v>8</v>
      </c>
      <c r="N22" s="15">
        <f t="shared" si="2"/>
        <v>5399.84</v>
      </c>
      <c r="O22" s="16"/>
    </row>
    <row r="23" spans="2:15">
      <c r="B23" s="8" t="s">
        <v>18</v>
      </c>
      <c r="C23" s="9" t="s">
        <v>19</v>
      </c>
      <c r="D23" s="9" t="s">
        <v>19</v>
      </c>
      <c r="E23" s="10" t="s">
        <v>37</v>
      </c>
      <c r="F23" s="10" t="s">
        <v>21</v>
      </c>
      <c r="G23" s="11">
        <v>18.5</v>
      </c>
      <c r="H23" s="12">
        <f t="shared" si="3"/>
        <v>5735</v>
      </c>
      <c r="I23" s="13">
        <v>310</v>
      </c>
      <c r="J23" s="14"/>
      <c r="K23" s="14">
        <v>75</v>
      </c>
      <c r="L23" s="15">
        <f t="shared" si="0"/>
        <v>1387.5</v>
      </c>
      <c r="M23" s="14">
        <f t="shared" si="1"/>
        <v>235</v>
      </c>
      <c r="N23" s="15">
        <f t="shared" si="2"/>
        <v>4347.5</v>
      </c>
      <c r="O23" s="16"/>
    </row>
    <row r="24" spans="2:15">
      <c r="B24" s="8" t="s">
        <v>18</v>
      </c>
      <c r="C24" s="9" t="s">
        <v>19</v>
      </c>
      <c r="D24" s="9" t="s">
        <v>19</v>
      </c>
      <c r="E24" s="10" t="s">
        <v>38</v>
      </c>
      <c r="F24" s="10" t="s">
        <v>39</v>
      </c>
      <c r="G24" s="11">
        <v>24</v>
      </c>
      <c r="H24" s="12">
        <f t="shared" si="3"/>
        <v>264</v>
      </c>
      <c r="I24" s="13">
        <v>11</v>
      </c>
      <c r="J24" s="14"/>
      <c r="K24" s="14"/>
      <c r="L24" s="15">
        <f t="shared" si="0"/>
        <v>0</v>
      </c>
      <c r="M24" s="14">
        <f t="shared" si="1"/>
        <v>11</v>
      </c>
      <c r="N24" s="15">
        <f t="shared" si="2"/>
        <v>264</v>
      </c>
      <c r="O24" s="16"/>
    </row>
    <row r="25" spans="2:15">
      <c r="B25" s="8" t="s">
        <v>18</v>
      </c>
      <c r="C25" s="9" t="s">
        <v>19</v>
      </c>
      <c r="D25" s="9" t="s">
        <v>19</v>
      </c>
      <c r="E25" s="10" t="s">
        <v>40</v>
      </c>
      <c r="F25" s="10" t="s">
        <v>21</v>
      </c>
      <c r="G25" s="11">
        <v>34.799999999999997</v>
      </c>
      <c r="H25" s="12">
        <f t="shared" si="3"/>
        <v>556.79999999999995</v>
      </c>
      <c r="I25" s="13">
        <v>16</v>
      </c>
      <c r="J25" s="14"/>
      <c r="K25" s="14">
        <v>2</v>
      </c>
      <c r="L25" s="15">
        <f t="shared" si="0"/>
        <v>69.599999999999994</v>
      </c>
      <c r="M25" s="14">
        <f t="shared" si="1"/>
        <v>14</v>
      </c>
      <c r="N25" s="15">
        <f t="shared" si="2"/>
        <v>487.19999999999993</v>
      </c>
      <c r="O25" s="16"/>
    </row>
    <row r="26" spans="2:15">
      <c r="B26" s="8" t="s">
        <v>18</v>
      </c>
      <c r="C26" s="9" t="s">
        <v>19</v>
      </c>
      <c r="D26" s="9" t="s">
        <v>19</v>
      </c>
      <c r="E26" s="10" t="s">
        <v>41</v>
      </c>
      <c r="F26" s="10" t="s">
        <v>21</v>
      </c>
      <c r="G26" s="11">
        <v>44.84</v>
      </c>
      <c r="H26" s="12">
        <f t="shared" si="3"/>
        <v>762.28000000000009</v>
      </c>
      <c r="I26" s="13">
        <v>17</v>
      </c>
      <c r="J26" s="14"/>
      <c r="K26" s="14">
        <v>3</v>
      </c>
      <c r="L26" s="15">
        <f t="shared" si="0"/>
        <v>134.52000000000001</v>
      </c>
      <c r="M26" s="14">
        <f t="shared" si="1"/>
        <v>14</v>
      </c>
      <c r="N26" s="15">
        <f t="shared" si="2"/>
        <v>627.76</v>
      </c>
      <c r="O26" s="16"/>
    </row>
    <row r="27" spans="2:15">
      <c r="B27" s="8" t="s">
        <v>18</v>
      </c>
      <c r="C27" s="9" t="s">
        <v>19</v>
      </c>
      <c r="D27" s="9" t="s">
        <v>19</v>
      </c>
      <c r="E27" s="10" t="s">
        <v>42</v>
      </c>
      <c r="F27" s="10" t="s">
        <v>21</v>
      </c>
      <c r="G27" s="11">
        <v>450</v>
      </c>
      <c r="H27" s="12">
        <f t="shared" si="3"/>
        <v>900</v>
      </c>
      <c r="I27" s="13">
        <v>2</v>
      </c>
      <c r="J27" s="14"/>
      <c r="K27" s="14"/>
      <c r="L27" s="15">
        <f t="shared" si="0"/>
        <v>0</v>
      </c>
      <c r="M27" s="14">
        <f t="shared" si="1"/>
        <v>2</v>
      </c>
      <c r="N27" s="15">
        <f t="shared" si="2"/>
        <v>900</v>
      </c>
      <c r="O27" s="16"/>
    </row>
    <row r="28" spans="2:15">
      <c r="B28" s="8" t="s">
        <v>18</v>
      </c>
      <c r="C28" s="9" t="s">
        <v>19</v>
      </c>
      <c r="D28" s="9" t="s">
        <v>19</v>
      </c>
      <c r="E28" s="19" t="s">
        <v>43</v>
      </c>
      <c r="F28" s="10" t="s">
        <v>21</v>
      </c>
      <c r="G28" s="11">
        <v>75</v>
      </c>
      <c r="H28" s="12">
        <f t="shared" si="3"/>
        <v>3975</v>
      </c>
      <c r="I28" s="13">
        <v>53</v>
      </c>
      <c r="J28" s="14"/>
      <c r="K28" s="14">
        <v>2</v>
      </c>
      <c r="L28" s="15">
        <f t="shared" si="0"/>
        <v>150</v>
      </c>
      <c r="M28" s="14">
        <f t="shared" si="1"/>
        <v>51</v>
      </c>
      <c r="N28" s="15">
        <f t="shared" si="2"/>
        <v>3825</v>
      </c>
      <c r="O28" s="16"/>
    </row>
    <row r="29" spans="2:15">
      <c r="B29" s="8" t="s">
        <v>18</v>
      </c>
      <c r="C29" s="9" t="s">
        <v>19</v>
      </c>
      <c r="D29" s="9" t="s">
        <v>19</v>
      </c>
      <c r="E29" s="19" t="s">
        <v>44</v>
      </c>
      <c r="F29" s="10" t="s">
        <v>21</v>
      </c>
      <c r="G29" s="11">
        <v>187</v>
      </c>
      <c r="H29" s="12">
        <f t="shared" si="3"/>
        <v>2057</v>
      </c>
      <c r="I29" s="13">
        <v>11</v>
      </c>
      <c r="J29" s="14"/>
      <c r="K29" s="14"/>
      <c r="L29" s="15">
        <f t="shared" si="0"/>
        <v>0</v>
      </c>
      <c r="M29" s="14">
        <f t="shared" si="1"/>
        <v>11</v>
      </c>
      <c r="N29" s="15">
        <f t="shared" si="2"/>
        <v>2057</v>
      </c>
      <c r="O29" s="16"/>
    </row>
    <row r="30" spans="2:15">
      <c r="B30" s="8" t="s">
        <v>18</v>
      </c>
      <c r="C30" s="9" t="s">
        <v>19</v>
      </c>
      <c r="D30" s="9" t="s">
        <v>19</v>
      </c>
      <c r="E30" s="19" t="s">
        <v>45</v>
      </c>
      <c r="F30" s="10" t="s">
        <v>21</v>
      </c>
      <c r="G30" s="11">
        <v>144</v>
      </c>
      <c r="H30" s="12">
        <f t="shared" si="3"/>
        <v>1152</v>
      </c>
      <c r="I30" s="13">
        <v>8</v>
      </c>
      <c r="J30" s="14"/>
      <c r="K30" s="14"/>
      <c r="L30" s="15">
        <f t="shared" si="0"/>
        <v>0</v>
      </c>
      <c r="M30" s="14">
        <f t="shared" si="1"/>
        <v>8</v>
      </c>
      <c r="N30" s="15">
        <f t="shared" si="2"/>
        <v>1152</v>
      </c>
      <c r="O30" s="16"/>
    </row>
    <row r="31" spans="2:15">
      <c r="B31" s="8" t="s">
        <v>18</v>
      </c>
      <c r="C31" s="9" t="s">
        <v>19</v>
      </c>
      <c r="D31" s="9" t="s">
        <v>19</v>
      </c>
      <c r="E31" s="19" t="s">
        <v>46</v>
      </c>
      <c r="F31" s="10" t="s">
        <v>21</v>
      </c>
      <c r="G31" s="11">
        <v>130</v>
      </c>
      <c r="H31" s="12">
        <f t="shared" si="3"/>
        <v>1690</v>
      </c>
      <c r="I31" s="13">
        <v>13</v>
      </c>
      <c r="J31" s="14"/>
      <c r="K31" s="14">
        <v>2</v>
      </c>
      <c r="L31" s="15">
        <f t="shared" si="0"/>
        <v>260</v>
      </c>
      <c r="M31" s="14">
        <f t="shared" si="1"/>
        <v>11</v>
      </c>
      <c r="N31" s="15">
        <f t="shared" si="2"/>
        <v>1430</v>
      </c>
      <c r="O31" s="16"/>
    </row>
    <row r="32" spans="2:15">
      <c r="B32" s="8" t="s">
        <v>18</v>
      </c>
      <c r="C32" s="9" t="s">
        <v>19</v>
      </c>
      <c r="D32" s="9" t="s">
        <v>19</v>
      </c>
      <c r="E32" s="10" t="s">
        <v>47</v>
      </c>
      <c r="F32" s="10" t="s">
        <v>21</v>
      </c>
      <c r="G32" s="11">
        <v>40.6</v>
      </c>
      <c r="H32" s="12">
        <f t="shared" si="3"/>
        <v>243.60000000000002</v>
      </c>
      <c r="I32" s="13">
        <v>6</v>
      </c>
      <c r="J32" s="14"/>
      <c r="K32" s="14"/>
      <c r="L32" s="15">
        <f t="shared" si="0"/>
        <v>0</v>
      </c>
      <c r="M32" s="14">
        <f t="shared" si="1"/>
        <v>6</v>
      </c>
      <c r="N32" s="15">
        <f t="shared" si="2"/>
        <v>243.60000000000002</v>
      </c>
      <c r="O32" s="16"/>
    </row>
    <row r="33" spans="2:15">
      <c r="B33" s="8" t="s">
        <v>18</v>
      </c>
      <c r="C33" s="9" t="s">
        <v>19</v>
      </c>
      <c r="D33" s="9" t="s">
        <v>19</v>
      </c>
      <c r="E33" s="10" t="s">
        <v>48</v>
      </c>
      <c r="F33" s="10" t="s">
        <v>23</v>
      </c>
      <c r="G33" s="11">
        <v>23</v>
      </c>
      <c r="H33" s="12">
        <f t="shared" si="3"/>
        <v>1656</v>
      </c>
      <c r="I33" s="13">
        <v>72</v>
      </c>
      <c r="J33" s="14"/>
      <c r="K33" s="14">
        <v>4</v>
      </c>
      <c r="L33" s="15">
        <f t="shared" si="0"/>
        <v>92</v>
      </c>
      <c r="M33" s="14">
        <f t="shared" si="1"/>
        <v>68</v>
      </c>
      <c r="N33" s="15">
        <f t="shared" si="2"/>
        <v>1564</v>
      </c>
      <c r="O33" s="16"/>
    </row>
    <row r="34" spans="2:15">
      <c r="B34" s="8" t="s">
        <v>18</v>
      </c>
      <c r="C34" s="9" t="s">
        <v>19</v>
      </c>
      <c r="D34" s="9" t="s">
        <v>19</v>
      </c>
      <c r="E34" s="10" t="s">
        <v>49</v>
      </c>
      <c r="F34" s="10" t="s">
        <v>23</v>
      </c>
      <c r="G34" s="11">
        <v>10.210000000000001</v>
      </c>
      <c r="H34" s="12">
        <f t="shared" si="3"/>
        <v>500.29</v>
      </c>
      <c r="I34" s="13">
        <v>49</v>
      </c>
      <c r="J34" s="14"/>
      <c r="K34" s="14">
        <v>4</v>
      </c>
      <c r="L34" s="15">
        <f t="shared" si="0"/>
        <v>40.840000000000003</v>
      </c>
      <c r="M34" s="14">
        <f t="shared" si="1"/>
        <v>45</v>
      </c>
      <c r="N34" s="15">
        <f t="shared" si="2"/>
        <v>459.45000000000005</v>
      </c>
      <c r="O34" s="16"/>
    </row>
    <row r="35" spans="2:15">
      <c r="B35" s="8" t="s">
        <v>18</v>
      </c>
      <c r="C35" s="9" t="s">
        <v>19</v>
      </c>
      <c r="D35" s="9" t="s">
        <v>19</v>
      </c>
      <c r="E35" s="10" t="s">
        <v>50</v>
      </c>
      <c r="F35" s="10" t="s">
        <v>21</v>
      </c>
      <c r="G35" s="11">
        <v>19.62</v>
      </c>
      <c r="H35" s="12">
        <f t="shared" si="3"/>
        <v>588.6</v>
      </c>
      <c r="I35" s="13">
        <v>30</v>
      </c>
      <c r="J35" s="14"/>
      <c r="K35" s="14">
        <v>7</v>
      </c>
      <c r="L35" s="15">
        <f t="shared" si="0"/>
        <v>137.34</v>
      </c>
      <c r="M35" s="14">
        <f t="shared" si="1"/>
        <v>23</v>
      </c>
      <c r="N35" s="15">
        <f t="shared" si="2"/>
        <v>451.26000000000005</v>
      </c>
      <c r="O35" s="16"/>
    </row>
    <row r="36" spans="2:15">
      <c r="B36" s="8" t="s">
        <v>18</v>
      </c>
      <c r="C36" s="9" t="s">
        <v>19</v>
      </c>
      <c r="D36" s="9" t="s">
        <v>19</v>
      </c>
      <c r="E36" s="10" t="s">
        <v>51</v>
      </c>
      <c r="F36" s="10" t="s">
        <v>21</v>
      </c>
      <c r="G36" s="11">
        <v>80</v>
      </c>
      <c r="H36" s="12">
        <f t="shared" si="3"/>
        <v>0</v>
      </c>
      <c r="I36" s="13">
        <v>0</v>
      </c>
      <c r="J36" s="14"/>
      <c r="K36" s="14"/>
      <c r="L36" s="15">
        <f t="shared" si="0"/>
        <v>0</v>
      </c>
      <c r="M36" s="14">
        <f t="shared" si="1"/>
        <v>0</v>
      </c>
      <c r="N36" s="15">
        <f t="shared" si="2"/>
        <v>0</v>
      </c>
      <c r="O36" s="16"/>
    </row>
    <row r="37" spans="2:15">
      <c r="B37" s="8" t="s">
        <v>18</v>
      </c>
      <c r="C37" s="9" t="s">
        <v>19</v>
      </c>
      <c r="D37" s="9" t="s">
        <v>19</v>
      </c>
      <c r="E37" s="17" t="s">
        <v>52</v>
      </c>
      <c r="F37" s="17" t="s">
        <v>21</v>
      </c>
      <c r="G37" s="18">
        <v>40.119999999999997</v>
      </c>
      <c r="H37" s="12">
        <f t="shared" si="3"/>
        <v>8665.92</v>
      </c>
      <c r="I37" s="13">
        <v>216</v>
      </c>
      <c r="J37" s="14"/>
      <c r="K37" s="14">
        <v>105</v>
      </c>
      <c r="L37" s="15">
        <f t="shared" si="0"/>
        <v>4212.5999999999995</v>
      </c>
      <c r="M37" s="14">
        <f t="shared" si="1"/>
        <v>111</v>
      </c>
      <c r="N37" s="15">
        <f t="shared" si="2"/>
        <v>4453.32</v>
      </c>
      <c r="O37" s="16" t="s">
        <v>53</v>
      </c>
    </row>
    <row r="38" spans="2:15">
      <c r="B38" s="8" t="s">
        <v>18</v>
      </c>
      <c r="C38" s="9" t="s">
        <v>19</v>
      </c>
      <c r="D38" s="9" t="s">
        <v>19</v>
      </c>
      <c r="E38" s="10" t="s">
        <v>54</v>
      </c>
      <c r="F38" s="10" t="s">
        <v>21</v>
      </c>
      <c r="G38" s="11">
        <v>2.67</v>
      </c>
      <c r="H38" s="12">
        <f t="shared" si="3"/>
        <v>1449.81</v>
      </c>
      <c r="I38" s="13">
        <v>543</v>
      </c>
      <c r="J38" s="14"/>
      <c r="K38" s="14">
        <v>40</v>
      </c>
      <c r="L38" s="15">
        <f t="shared" si="0"/>
        <v>106.8</v>
      </c>
      <c r="M38" s="14">
        <f t="shared" si="1"/>
        <v>503</v>
      </c>
      <c r="N38" s="15">
        <f t="shared" si="2"/>
        <v>1343.01</v>
      </c>
      <c r="O38" s="16"/>
    </row>
    <row r="39" spans="2:15">
      <c r="B39" s="8" t="s">
        <v>18</v>
      </c>
      <c r="C39" s="9" t="s">
        <v>19</v>
      </c>
      <c r="D39" s="9" t="s">
        <v>19</v>
      </c>
      <c r="E39" s="10" t="s">
        <v>55</v>
      </c>
      <c r="F39" s="10" t="s">
        <v>56</v>
      </c>
      <c r="G39" s="11">
        <v>17</v>
      </c>
      <c r="H39" s="12">
        <f t="shared" si="3"/>
        <v>17</v>
      </c>
      <c r="I39" s="13">
        <v>1</v>
      </c>
      <c r="J39" s="14"/>
      <c r="K39" s="14"/>
      <c r="L39" s="15">
        <f t="shared" si="0"/>
        <v>0</v>
      </c>
      <c r="M39" s="14">
        <f t="shared" si="1"/>
        <v>1</v>
      </c>
      <c r="N39" s="15">
        <f t="shared" si="2"/>
        <v>17</v>
      </c>
      <c r="O39" s="16"/>
    </row>
    <row r="40" spans="2:15">
      <c r="B40" s="8" t="s">
        <v>18</v>
      </c>
      <c r="C40" s="9" t="s">
        <v>19</v>
      </c>
      <c r="D40" s="9" t="s">
        <v>19</v>
      </c>
      <c r="E40" s="10" t="s">
        <v>57</v>
      </c>
      <c r="F40" s="10" t="s">
        <v>23</v>
      </c>
      <c r="G40" s="11">
        <v>25</v>
      </c>
      <c r="H40" s="12">
        <f t="shared" si="3"/>
        <v>0</v>
      </c>
      <c r="I40" s="13">
        <v>0</v>
      </c>
      <c r="J40" s="14"/>
      <c r="K40" s="14"/>
      <c r="L40" s="15">
        <f t="shared" si="0"/>
        <v>0</v>
      </c>
      <c r="M40" s="14">
        <f t="shared" si="1"/>
        <v>0</v>
      </c>
      <c r="N40" s="15">
        <f t="shared" si="2"/>
        <v>0</v>
      </c>
      <c r="O40" s="16"/>
    </row>
    <row r="41" spans="2:15">
      <c r="B41" s="8" t="s">
        <v>18</v>
      </c>
      <c r="C41" s="9" t="s">
        <v>19</v>
      </c>
      <c r="D41" s="9" t="s">
        <v>19</v>
      </c>
      <c r="E41" s="10" t="s">
        <v>58</v>
      </c>
      <c r="F41" s="10" t="s">
        <v>39</v>
      </c>
      <c r="G41" s="11">
        <v>205.42</v>
      </c>
      <c r="H41" s="12">
        <f t="shared" si="3"/>
        <v>4313.82</v>
      </c>
      <c r="I41" s="13">
        <v>21</v>
      </c>
      <c r="J41" s="14"/>
      <c r="K41" s="14">
        <v>7</v>
      </c>
      <c r="L41" s="15">
        <f t="shared" ref="L41:L72" si="4">SUM(K41*G41)</f>
        <v>1437.9399999999998</v>
      </c>
      <c r="M41" s="14">
        <f t="shared" ref="M41:M72" si="5">SUM(I41+J41-K41)</f>
        <v>14</v>
      </c>
      <c r="N41" s="15">
        <f t="shared" ref="N41:N72" si="6">SUM(G41*M41)</f>
        <v>2875.8799999999997</v>
      </c>
      <c r="O41" s="16"/>
    </row>
    <row r="42" spans="2:15">
      <c r="B42" s="8" t="s">
        <v>18</v>
      </c>
      <c r="C42" s="9" t="s">
        <v>19</v>
      </c>
      <c r="D42" s="9" t="s">
        <v>19</v>
      </c>
      <c r="E42" s="10" t="s">
        <v>59</v>
      </c>
      <c r="F42" s="10" t="s">
        <v>39</v>
      </c>
      <c r="G42" s="11">
        <v>255</v>
      </c>
      <c r="H42" s="12">
        <f t="shared" si="3"/>
        <v>255</v>
      </c>
      <c r="I42" s="13">
        <v>1</v>
      </c>
      <c r="J42" s="14"/>
      <c r="K42" s="14"/>
      <c r="L42" s="15">
        <f t="shared" si="4"/>
        <v>0</v>
      </c>
      <c r="M42" s="14">
        <f t="shared" si="5"/>
        <v>1</v>
      </c>
      <c r="N42" s="15">
        <f t="shared" si="6"/>
        <v>255</v>
      </c>
      <c r="O42" s="16"/>
    </row>
    <row r="43" spans="2:15">
      <c r="B43" s="8" t="s">
        <v>18</v>
      </c>
      <c r="C43" s="9" t="s">
        <v>19</v>
      </c>
      <c r="D43" s="9" t="s">
        <v>19</v>
      </c>
      <c r="E43" s="10" t="s">
        <v>60</v>
      </c>
      <c r="F43" s="10" t="s">
        <v>39</v>
      </c>
      <c r="G43" s="11">
        <v>325</v>
      </c>
      <c r="H43" s="12">
        <f t="shared" si="3"/>
        <v>1625</v>
      </c>
      <c r="I43" s="13">
        <v>5</v>
      </c>
      <c r="J43" s="14"/>
      <c r="K43" s="14"/>
      <c r="L43" s="15">
        <f t="shared" si="4"/>
        <v>0</v>
      </c>
      <c r="M43" s="14">
        <f t="shared" si="5"/>
        <v>5</v>
      </c>
      <c r="N43" s="15">
        <f t="shared" si="6"/>
        <v>1625</v>
      </c>
      <c r="O43" s="16"/>
    </row>
    <row r="44" spans="2:15">
      <c r="B44" s="8" t="s">
        <v>18</v>
      </c>
      <c r="C44" s="9" t="s">
        <v>19</v>
      </c>
      <c r="D44" s="9" t="s">
        <v>19</v>
      </c>
      <c r="E44" s="10" t="s">
        <v>61</v>
      </c>
      <c r="F44" s="10" t="s">
        <v>56</v>
      </c>
      <c r="G44" s="11">
        <v>19</v>
      </c>
      <c r="H44" s="12">
        <f t="shared" si="3"/>
        <v>0</v>
      </c>
      <c r="I44" s="13">
        <v>0</v>
      </c>
      <c r="J44" s="14"/>
      <c r="K44" s="14"/>
      <c r="L44" s="15">
        <f t="shared" si="4"/>
        <v>0</v>
      </c>
      <c r="M44" s="14">
        <f t="shared" si="5"/>
        <v>0</v>
      </c>
      <c r="N44" s="15">
        <f t="shared" si="6"/>
        <v>0</v>
      </c>
      <c r="O44" s="16"/>
    </row>
    <row r="45" spans="2:15">
      <c r="B45" s="8" t="s">
        <v>18</v>
      </c>
      <c r="C45" s="9" t="s">
        <v>19</v>
      </c>
      <c r="D45" s="9" t="s">
        <v>19</v>
      </c>
      <c r="E45" s="10" t="s">
        <v>62</v>
      </c>
      <c r="F45" s="10" t="s">
        <v>23</v>
      </c>
      <c r="G45" s="11">
        <v>53.1</v>
      </c>
      <c r="H45" s="12">
        <f t="shared" si="3"/>
        <v>1539.9</v>
      </c>
      <c r="I45" s="13">
        <v>29</v>
      </c>
      <c r="J45" s="14"/>
      <c r="K45" s="14"/>
      <c r="L45" s="15">
        <f t="shared" si="4"/>
        <v>0</v>
      </c>
      <c r="M45" s="14">
        <f t="shared" si="5"/>
        <v>29</v>
      </c>
      <c r="N45" s="15">
        <f t="shared" si="6"/>
        <v>1539.9</v>
      </c>
      <c r="O45" s="16"/>
    </row>
    <row r="46" spans="2:15">
      <c r="B46" s="8" t="s">
        <v>18</v>
      </c>
      <c r="C46" s="9" t="s">
        <v>19</v>
      </c>
      <c r="D46" s="9" t="s">
        <v>19</v>
      </c>
      <c r="E46" s="10" t="s">
        <v>63</v>
      </c>
      <c r="F46" s="10" t="s">
        <v>21</v>
      </c>
      <c r="G46" s="11">
        <v>6.94</v>
      </c>
      <c r="H46" s="12">
        <f t="shared" si="3"/>
        <v>97.160000000000011</v>
      </c>
      <c r="I46" s="13">
        <v>14</v>
      </c>
      <c r="J46" s="14"/>
      <c r="K46" s="14"/>
      <c r="L46" s="15">
        <f t="shared" si="4"/>
        <v>0</v>
      </c>
      <c r="M46" s="14">
        <f t="shared" si="5"/>
        <v>14</v>
      </c>
      <c r="N46" s="15">
        <f t="shared" si="6"/>
        <v>97.160000000000011</v>
      </c>
      <c r="O46" s="16"/>
    </row>
    <row r="47" spans="2:15">
      <c r="B47" s="8" t="s">
        <v>18</v>
      </c>
      <c r="C47" s="9" t="s">
        <v>19</v>
      </c>
      <c r="D47" s="9" t="s">
        <v>19</v>
      </c>
      <c r="E47" s="10" t="s">
        <v>64</v>
      </c>
      <c r="F47" s="10" t="s">
        <v>21</v>
      </c>
      <c r="G47" s="11">
        <v>249</v>
      </c>
      <c r="H47" s="12">
        <f t="shared" si="3"/>
        <v>2241</v>
      </c>
      <c r="I47" s="13">
        <v>9</v>
      </c>
      <c r="J47" s="14"/>
      <c r="K47" s="14">
        <v>7</v>
      </c>
      <c r="L47" s="15">
        <f t="shared" si="4"/>
        <v>1743</v>
      </c>
      <c r="M47" s="14">
        <f t="shared" si="5"/>
        <v>2</v>
      </c>
      <c r="N47" s="15">
        <f t="shared" si="6"/>
        <v>498</v>
      </c>
      <c r="O47" s="16"/>
    </row>
    <row r="48" spans="2:15">
      <c r="B48" s="8" t="s">
        <v>18</v>
      </c>
      <c r="C48" s="9" t="s">
        <v>19</v>
      </c>
      <c r="D48" s="9" t="s">
        <v>19</v>
      </c>
      <c r="E48" s="10" t="s">
        <v>65</v>
      </c>
      <c r="F48" s="10" t="s">
        <v>23</v>
      </c>
      <c r="G48" s="11">
        <v>31.45</v>
      </c>
      <c r="H48" s="12">
        <f t="shared" si="3"/>
        <v>1069.3</v>
      </c>
      <c r="I48" s="13">
        <v>34</v>
      </c>
      <c r="J48" s="14"/>
      <c r="K48" s="14">
        <v>1</v>
      </c>
      <c r="L48" s="15">
        <f t="shared" si="4"/>
        <v>31.45</v>
      </c>
      <c r="M48" s="14">
        <f t="shared" si="5"/>
        <v>33</v>
      </c>
      <c r="N48" s="15">
        <f t="shared" si="6"/>
        <v>1037.8499999999999</v>
      </c>
      <c r="O48" s="16"/>
    </row>
    <row r="49" spans="2:15">
      <c r="B49" s="8" t="s">
        <v>18</v>
      </c>
      <c r="C49" s="9" t="s">
        <v>19</v>
      </c>
      <c r="D49" s="9" t="s">
        <v>19</v>
      </c>
      <c r="E49" s="10" t="s">
        <v>66</v>
      </c>
      <c r="F49" s="10" t="s">
        <v>23</v>
      </c>
      <c r="G49" s="11">
        <v>55</v>
      </c>
      <c r="H49" s="12">
        <f t="shared" si="3"/>
        <v>1430</v>
      </c>
      <c r="I49" s="13">
        <v>26</v>
      </c>
      <c r="J49" s="14"/>
      <c r="K49" s="14"/>
      <c r="L49" s="15">
        <f t="shared" si="4"/>
        <v>0</v>
      </c>
      <c r="M49" s="14">
        <f t="shared" si="5"/>
        <v>26</v>
      </c>
      <c r="N49" s="15">
        <f t="shared" si="6"/>
        <v>1430</v>
      </c>
      <c r="O49" s="16"/>
    </row>
    <row r="50" spans="2:15">
      <c r="B50" s="8" t="s">
        <v>18</v>
      </c>
      <c r="C50" s="9" t="s">
        <v>19</v>
      </c>
      <c r="D50" s="9" t="s">
        <v>19</v>
      </c>
      <c r="E50" s="10" t="s">
        <v>67</v>
      </c>
      <c r="F50" s="10" t="s">
        <v>21</v>
      </c>
      <c r="G50" s="11">
        <v>5.26</v>
      </c>
      <c r="H50" s="12">
        <f t="shared" si="3"/>
        <v>2535.3199999999997</v>
      </c>
      <c r="I50" s="13">
        <v>482</v>
      </c>
      <c r="J50" s="14"/>
      <c r="K50" s="14">
        <v>214</v>
      </c>
      <c r="L50" s="15">
        <f t="shared" si="4"/>
        <v>1125.6399999999999</v>
      </c>
      <c r="M50" s="14">
        <f t="shared" si="5"/>
        <v>268</v>
      </c>
      <c r="N50" s="15">
        <f t="shared" si="6"/>
        <v>1409.6799999999998</v>
      </c>
      <c r="O50" s="16"/>
    </row>
    <row r="51" spans="2:15">
      <c r="B51" s="8" t="s">
        <v>18</v>
      </c>
      <c r="C51" s="9" t="s">
        <v>19</v>
      </c>
      <c r="D51" s="9" t="s">
        <v>19</v>
      </c>
      <c r="E51" s="10" t="s">
        <v>68</v>
      </c>
      <c r="F51" s="10" t="s">
        <v>21</v>
      </c>
      <c r="G51" s="11">
        <v>5.73</v>
      </c>
      <c r="H51" s="12">
        <f t="shared" si="3"/>
        <v>3747.42</v>
      </c>
      <c r="I51" s="13">
        <v>654</v>
      </c>
      <c r="J51" s="20"/>
      <c r="K51" s="20">
        <v>36</v>
      </c>
      <c r="L51" s="15">
        <f t="shared" si="4"/>
        <v>206.28000000000003</v>
      </c>
      <c r="M51" s="20">
        <f t="shared" si="5"/>
        <v>618</v>
      </c>
      <c r="N51" s="52">
        <f t="shared" si="6"/>
        <v>3541.1400000000003</v>
      </c>
      <c r="O51" s="16"/>
    </row>
    <row r="52" spans="2:15">
      <c r="B52" s="8" t="s">
        <v>18</v>
      </c>
      <c r="C52" s="9" t="s">
        <v>19</v>
      </c>
      <c r="D52" s="9" t="s">
        <v>19</v>
      </c>
      <c r="E52" s="10" t="s">
        <v>69</v>
      </c>
      <c r="F52" s="10" t="s">
        <v>21</v>
      </c>
      <c r="G52" s="11">
        <v>17.170000000000002</v>
      </c>
      <c r="H52" s="12">
        <f t="shared" si="3"/>
        <v>3588.53</v>
      </c>
      <c r="I52" s="13">
        <v>209</v>
      </c>
      <c r="J52" s="14"/>
      <c r="K52" s="14">
        <v>112</v>
      </c>
      <c r="L52" s="15">
        <f t="shared" si="4"/>
        <v>1923.0400000000002</v>
      </c>
      <c r="M52" s="14">
        <f t="shared" si="5"/>
        <v>97</v>
      </c>
      <c r="N52" s="15">
        <f t="shared" si="6"/>
        <v>1665.4900000000002</v>
      </c>
      <c r="O52" s="16"/>
    </row>
    <row r="53" spans="2:15">
      <c r="B53" s="8" t="s">
        <v>18</v>
      </c>
      <c r="C53" s="9" t="s">
        <v>19</v>
      </c>
      <c r="D53" s="9" t="s">
        <v>19</v>
      </c>
      <c r="E53" s="10" t="s">
        <v>70</v>
      </c>
      <c r="F53" s="10" t="s">
        <v>21</v>
      </c>
      <c r="G53" s="11">
        <v>31.14</v>
      </c>
      <c r="H53" s="12">
        <f t="shared" si="3"/>
        <v>6259.14</v>
      </c>
      <c r="I53" s="13">
        <v>201</v>
      </c>
      <c r="J53" s="14"/>
      <c r="K53" s="14">
        <v>13</v>
      </c>
      <c r="L53" s="15">
        <f t="shared" si="4"/>
        <v>404.82</v>
      </c>
      <c r="M53" s="14">
        <f t="shared" si="5"/>
        <v>188</v>
      </c>
      <c r="N53" s="15">
        <f t="shared" si="6"/>
        <v>5854.32</v>
      </c>
      <c r="O53" s="16"/>
    </row>
    <row r="54" spans="2:15">
      <c r="B54" s="8" t="s">
        <v>18</v>
      </c>
      <c r="C54" s="9" t="s">
        <v>19</v>
      </c>
      <c r="D54" s="9" t="s">
        <v>19</v>
      </c>
      <c r="E54" s="21" t="s">
        <v>71</v>
      </c>
      <c r="F54" s="10" t="s">
        <v>56</v>
      </c>
      <c r="G54" s="11">
        <v>230.1</v>
      </c>
      <c r="H54" s="12">
        <f t="shared" si="3"/>
        <v>2991.2999999999997</v>
      </c>
      <c r="I54" s="13">
        <v>13</v>
      </c>
      <c r="J54" s="14"/>
      <c r="K54" s="14">
        <v>1</v>
      </c>
      <c r="L54" s="15">
        <f t="shared" si="4"/>
        <v>230.1</v>
      </c>
      <c r="M54" s="14">
        <f t="shared" si="5"/>
        <v>12</v>
      </c>
      <c r="N54" s="15">
        <f t="shared" si="6"/>
        <v>2761.2</v>
      </c>
      <c r="O54" s="16"/>
    </row>
    <row r="55" spans="2:15">
      <c r="B55" s="8" t="s">
        <v>18</v>
      </c>
      <c r="C55" s="9" t="s">
        <v>19</v>
      </c>
      <c r="D55" s="9" t="s">
        <v>19</v>
      </c>
      <c r="E55" s="10" t="s">
        <v>72</v>
      </c>
      <c r="F55" s="10" t="s">
        <v>21</v>
      </c>
      <c r="G55" s="11">
        <v>25</v>
      </c>
      <c r="H55" s="12">
        <f t="shared" si="3"/>
        <v>4125</v>
      </c>
      <c r="I55" s="13">
        <v>165</v>
      </c>
      <c r="J55" s="14"/>
      <c r="K55" s="14"/>
      <c r="L55" s="15">
        <f t="shared" si="4"/>
        <v>0</v>
      </c>
      <c r="M55" s="14">
        <f t="shared" si="5"/>
        <v>165</v>
      </c>
      <c r="N55" s="15">
        <f t="shared" si="6"/>
        <v>4125</v>
      </c>
      <c r="O55" s="16"/>
    </row>
    <row r="56" spans="2:15">
      <c r="B56" s="8" t="s">
        <v>18</v>
      </c>
      <c r="C56" s="9" t="s">
        <v>19</v>
      </c>
      <c r="D56" s="9" t="s">
        <v>19</v>
      </c>
      <c r="E56" s="21" t="s">
        <v>73</v>
      </c>
      <c r="F56" s="10" t="s">
        <v>21</v>
      </c>
      <c r="G56" s="11">
        <v>9.19</v>
      </c>
      <c r="H56" s="12">
        <f t="shared" si="3"/>
        <v>2223.98</v>
      </c>
      <c r="I56" s="13">
        <v>242</v>
      </c>
      <c r="J56" s="14"/>
      <c r="K56" s="14">
        <v>14</v>
      </c>
      <c r="L56" s="15">
        <f t="shared" si="4"/>
        <v>128.66</v>
      </c>
      <c r="M56" s="14">
        <f t="shared" si="5"/>
        <v>228</v>
      </c>
      <c r="N56" s="15">
        <f t="shared" si="6"/>
        <v>2095.3199999999997</v>
      </c>
      <c r="O56" s="16"/>
    </row>
    <row r="57" spans="2:15">
      <c r="B57" s="8" t="s">
        <v>18</v>
      </c>
      <c r="C57" s="9" t="s">
        <v>19</v>
      </c>
      <c r="D57" s="9" t="s">
        <v>19</v>
      </c>
      <c r="E57" s="10" t="s">
        <v>74</v>
      </c>
      <c r="F57" s="10" t="s">
        <v>75</v>
      </c>
      <c r="G57" s="11">
        <v>173.05</v>
      </c>
      <c r="H57" s="12">
        <f t="shared" si="3"/>
        <v>49492.3</v>
      </c>
      <c r="I57" s="13">
        <v>286</v>
      </c>
      <c r="J57" s="14"/>
      <c r="K57" s="14">
        <v>56</v>
      </c>
      <c r="L57" s="15">
        <f t="shared" si="4"/>
        <v>9690.8000000000011</v>
      </c>
      <c r="M57" s="14">
        <f t="shared" si="5"/>
        <v>230</v>
      </c>
      <c r="N57" s="15">
        <f t="shared" si="6"/>
        <v>39801.5</v>
      </c>
      <c r="O57" s="16"/>
    </row>
    <row r="58" spans="2:15">
      <c r="B58" s="8" t="s">
        <v>18</v>
      </c>
      <c r="C58" s="9" t="s">
        <v>19</v>
      </c>
      <c r="D58" s="9" t="s">
        <v>19</v>
      </c>
      <c r="E58" s="10" t="s">
        <v>76</v>
      </c>
      <c r="F58" s="10" t="s">
        <v>75</v>
      </c>
      <c r="G58" s="11">
        <v>195</v>
      </c>
      <c r="H58" s="12">
        <f t="shared" si="3"/>
        <v>1560</v>
      </c>
      <c r="I58" s="13">
        <v>8</v>
      </c>
      <c r="J58" s="14"/>
      <c r="K58" s="14"/>
      <c r="L58" s="15">
        <f t="shared" si="4"/>
        <v>0</v>
      </c>
      <c r="M58" s="14">
        <f t="shared" si="5"/>
        <v>8</v>
      </c>
      <c r="N58" s="15">
        <f t="shared" si="6"/>
        <v>1560</v>
      </c>
      <c r="O58" s="16"/>
    </row>
    <row r="59" spans="2:15">
      <c r="B59" s="8" t="s">
        <v>18</v>
      </c>
      <c r="C59" s="9" t="s">
        <v>19</v>
      </c>
      <c r="D59" s="9" t="s">
        <v>19</v>
      </c>
      <c r="E59" s="10" t="s">
        <v>77</v>
      </c>
      <c r="F59" s="10" t="s">
        <v>75</v>
      </c>
      <c r="G59" s="11">
        <v>325</v>
      </c>
      <c r="H59" s="12">
        <f t="shared" si="3"/>
        <v>19500</v>
      </c>
      <c r="I59" s="13">
        <v>60</v>
      </c>
      <c r="J59" s="14"/>
      <c r="K59" s="14"/>
      <c r="L59" s="15">
        <f t="shared" si="4"/>
        <v>0</v>
      </c>
      <c r="M59" s="14">
        <f t="shared" si="5"/>
        <v>60</v>
      </c>
      <c r="N59" s="15">
        <f t="shared" si="6"/>
        <v>19500</v>
      </c>
      <c r="O59" s="16"/>
    </row>
    <row r="60" spans="2:15">
      <c r="B60" s="8" t="s">
        <v>18</v>
      </c>
      <c r="C60" s="9" t="s">
        <v>19</v>
      </c>
      <c r="D60" s="9" t="s">
        <v>19</v>
      </c>
      <c r="E60" s="10" t="s">
        <v>78</v>
      </c>
      <c r="F60" s="10" t="s">
        <v>23</v>
      </c>
      <c r="G60" s="11">
        <v>992</v>
      </c>
      <c r="H60" s="12">
        <f t="shared" si="3"/>
        <v>3968</v>
      </c>
      <c r="I60" s="13">
        <v>4</v>
      </c>
      <c r="J60" s="14"/>
      <c r="K60" s="14"/>
      <c r="L60" s="15">
        <f t="shared" si="4"/>
        <v>0</v>
      </c>
      <c r="M60" s="14">
        <f t="shared" si="5"/>
        <v>4</v>
      </c>
      <c r="N60" s="15">
        <f t="shared" si="6"/>
        <v>3968</v>
      </c>
      <c r="O60" s="16"/>
    </row>
    <row r="61" spans="2:15" s="2" customFormat="1">
      <c r="B61" s="8" t="s">
        <v>18</v>
      </c>
      <c r="C61" s="9" t="s">
        <v>19</v>
      </c>
      <c r="D61" s="9" t="s">
        <v>19</v>
      </c>
      <c r="E61" s="10" t="s">
        <v>79</v>
      </c>
      <c r="F61" s="10" t="s">
        <v>21</v>
      </c>
      <c r="G61" s="11">
        <v>15.44</v>
      </c>
      <c r="H61" s="12">
        <f t="shared" si="3"/>
        <v>679.36</v>
      </c>
      <c r="I61" s="13">
        <v>44</v>
      </c>
      <c r="J61" s="14"/>
      <c r="K61" s="14">
        <v>10</v>
      </c>
      <c r="L61" s="15">
        <f t="shared" si="4"/>
        <v>154.4</v>
      </c>
      <c r="M61" s="14">
        <f t="shared" si="5"/>
        <v>34</v>
      </c>
      <c r="N61" s="15">
        <f t="shared" si="6"/>
        <v>524.96</v>
      </c>
      <c r="O61" s="22"/>
    </row>
    <row r="62" spans="2:15">
      <c r="B62" s="8" t="s">
        <v>18</v>
      </c>
      <c r="C62" s="9" t="s">
        <v>19</v>
      </c>
      <c r="D62" s="9" t="s">
        <v>19</v>
      </c>
      <c r="E62" s="10" t="s">
        <v>80</v>
      </c>
      <c r="F62" s="10" t="s">
        <v>75</v>
      </c>
      <c r="G62" s="11">
        <v>817.41</v>
      </c>
      <c r="H62" s="12">
        <f t="shared" si="3"/>
        <v>7356.69</v>
      </c>
      <c r="I62" s="13">
        <v>9</v>
      </c>
      <c r="J62" s="14"/>
      <c r="K62" s="14"/>
      <c r="L62" s="15">
        <f t="shared" si="4"/>
        <v>0</v>
      </c>
      <c r="M62" s="14">
        <f t="shared" si="5"/>
        <v>9</v>
      </c>
      <c r="N62" s="15">
        <f t="shared" si="6"/>
        <v>7356.69</v>
      </c>
      <c r="O62" s="16"/>
    </row>
    <row r="63" spans="2:15">
      <c r="B63" s="8" t="s">
        <v>18</v>
      </c>
      <c r="C63" s="9" t="s">
        <v>19</v>
      </c>
      <c r="D63" s="9" t="s">
        <v>19</v>
      </c>
      <c r="E63" s="10" t="s">
        <v>81</v>
      </c>
      <c r="F63" s="10" t="s">
        <v>39</v>
      </c>
      <c r="G63" s="11">
        <v>1500</v>
      </c>
      <c r="H63" s="12">
        <f t="shared" si="3"/>
        <v>6000</v>
      </c>
      <c r="I63" s="13">
        <v>4</v>
      </c>
      <c r="J63" s="14"/>
      <c r="K63" s="14"/>
      <c r="L63" s="15">
        <f t="shared" si="4"/>
        <v>0</v>
      </c>
      <c r="M63" s="14">
        <f t="shared" si="5"/>
        <v>4</v>
      </c>
      <c r="N63" s="15">
        <f t="shared" si="6"/>
        <v>6000</v>
      </c>
      <c r="O63" s="16"/>
    </row>
    <row r="64" spans="2:15">
      <c r="B64" s="8" t="s">
        <v>18</v>
      </c>
      <c r="C64" s="9" t="s">
        <v>19</v>
      </c>
      <c r="D64" s="9" t="s">
        <v>19</v>
      </c>
      <c r="E64" s="10" t="s">
        <v>82</v>
      </c>
      <c r="F64" s="10" t="s">
        <v>21</v>
      </c>
      <c r="G64" s="11">
        <v>495</v>
      </c>
      <c r="H64" s="12">
        <f t="shared" si="3"/>
        <v>2475</v>
      </c>
      <c r="I64" s="13">
        <v>5</v>
      </c>
      <c r="J64" s="14"/>
      <c r="K64" s="14"/>
      <c r="L64" s="15">
        <f t="shared" si="4"/>
        <v>0</v>
      </c>
      <c r="M64" s="14">
        <f t="shared" si="5"/>
        <v>5</v>
      </c>
      <c r="N64" s="15">
        <f t="shared" si="6"/>
        <v>2475</v>
      </c>
      <c r="O64" s="16"/>
    </row>
    <row r="65" spans="2:15">
      <c r="B65" s="8" t="s">
        <v>18</v>
      </c>
      <c r="C65" s="9" t="s">
        <v>19</v>
      </c>
      <c r="D65" s="9" t="s">
        <v>19</v>
      </c>
      <c r="E65" s="10" t="s">
        <v>83</v>
      </c>
      <c r="F65" s="10" t="s">
        <v>75</v>
      </c>
      <c r="G65" s="11">
        <v>145</v>
      </c>
      <c r="H65" s="12">
        <f t="shared" si="3"/>
        <v>7250</v>
      </c>
      <c r="I65" s="13">
        <v>50</v>
      </c>
      <c r="J65" s="14"/>
      <c r="K65" s="14">
        <v>5</v>
      </c>
      <c r="L65" s="15">
        <f t="shared" si="4"/>
        <v>725</v>
      </c>
      <c r="M65" s="14">
        <f t="shared" si="5"/>
        <v>45</v>
      </c>
      <c r="N65" s="15">
        <f t="shared" si="6"/>
        <v>6525</v>
      </c>
      <c r="O65" s="16"/>
    </row>
    <row r="66" spans="2:15">
      <c r="B66" s="8" t="s">
        <v>18</v>
      </c>
      <c r="C66" s="9" t="s">
        <v>19</v>
      </c>
      <c r="D66" s="9" t="s">
        <v>19</v>
      </c>
      <c r="E66" s="10" t="s">
        <v>84</v>
      </c>
      <c r="F66" s="10" t="s">
        <v>56</v>
      </c>
      <c r="G66" s="11">
        <v>2.68</v>
      </c>
      <c r="H66" s="12">
        <f t="shared" si="3"/>
        <v>10.72</v>
      </c>
      <c r="I66" s="13">
        <v>4</v>
      </c>
      <c r="J66" s="14"/>
      <c r="K66" s="14"/>
      <c r="L66" s="15">
        <f t="shared" si="4"/>
        <v>0</v>
      </c>
      <c r="M66" s="14">
        <f t="shared" si="5"/>
        <v>4</v>
      </c>
      <c r="N66" s="15">
        <f t="shared" si="6"/>
        <v>10.72</v>
      </c>
      <c r="O66" s="16"/>
    </row>
    <row r="67" spans="2:15">
      <c r="B67" s="8" t="s">
        <v>18</v>
      </c>
      <c r="C67" s="9" t="s">
        <v>19</v>
      </c>
      <c r="D67" s="9" t="s">
        <v>19</v>
      </c>
      <c r="E67" s="10" t="s">
        <v>85</v>
      </c>
      <c r="F67" s="10" t="s">
        <v>75</v>
      </c>
      <c r="G67" s="11">
        <v>780</v>
      </c>
      <c r="H67" s="12">
        <f t="shared" si="3"/>
        <v>1560</v>
      </c>
      <c r="I67" s="13">
        <v>2</v>
      </c>
      <c r="J67" s="14"/>
      <c r="K67" s="14"/>
      <c r="L67" s="15">
        <f t="shared" si="4"/>
        <v>0</v>
      </c>
      <c r="M67" s="14">
        <f t="shared" si="5"/>
        <v>2</v>
      </c>
      <c r="N67" s="15">
        <f t="shared" si="6"/>
        <v>1560</v>
      </c>
      <c r="O67" s="16"/>
    </row>
    <row r="68" spans="2:15">
      <c r="B68" s="8" t="s">
        <v>18</v>
      </c>
      <c r="C68" s="9" t="s">
        <v>19</v>
      </c>
      <c r="D68" s="9" t="s">
        <v>19</v>
      </c>
      <c r="E68" s="10" t="s">
        <v>86</v>
      </c>
      <c r="F68" s="10" t="s">
        <v>75</v>
      </c>
      <c r="G68" s="11">
        <v>1152</v>
      </c>
      <c r="H68" s="12">
        <f t="shared" si="3"/>
        <v>8064</v>
      </c>
      <c r="I68" s="13">
        <v>7</v>
      </c>
      <c r="J68" s="14"/>
      <c r="K68" s="14"/>
      <c r="L68" s="15">
        <f t="shared" si="4"/>
        <v>0</v>
      </c>
      <c r="M68" s="14">
        <f t="shared" si="5"/>
        <v>7</v>
      </c>
      <c r="N68" s="15">
        <f t="shared" si="6"/>
        <v>8064</v>
      </c>
      <c r="O68" s="16"/>
    </row>
    <row r="69" spans="2:15">
      <c r="B69" s="8" t="s">
        <v>18</v>
      </c>
      <c r="C69" s="9" t="s">
        <v>19</v>
      </c>
      <c r="D69" s="9" t="s">
        <v>19</v>
      </c>
      <c r="E69" s="10" t="s">
        <v>87</v>
      </c>
      <c r="F69" s="10" t="s">
        <v>75</v>
      </c>
      <c r="G69" s="11">
        <v>1180</v>
      </c>
      <c r="H69" s="12">
        <f t="shared" si="3"/>
        <v>8260</v>
      </c>
      <c r="I69" s="13">
        <v>7</v>
      </c>
      <c r="J69" s="14"/>
      <c r="K69" s="14">
        <v>1</v>
      </c>
      <c r="L69" s="15">
        <f t="shared" si="4"/>
        <v>1180</v>
      </c>
      <c r="M69" s="14">
        <f t="shared" si="5"/>
        <v>6</v>
      </c>
      <c r="N69" s="15">
        <f t="shared" si="6"/>
        <v>7080</v>
      </c>
      <c r="O69" s="16"/>
    </row>
    <row r="70" spans="2:15">
      <c r="B70" s="8" t="s">
        <v>18</v>
      </c>
      <c r="C70" s="9" t="s">
        <v>19</v>
      </c>
      <c r="D70" s="9" t="s">
        <v>19</v>
      </c>
      <c r="E70" s="17" t="s">
        <v>88</v>
      </c>
      <c r="F70" s="17" t="s">
        <v>23</v>
      </c>
      <c r="G70" s="18">
        <v>237.8</v>
      </c>
      <c r="H70" s="12">
        <f t="shared" si="3"/>
        <v>0</v>
      </c>
      <c r="I70" s="13">
        <v>0</v>
      </c>
      <c r="J70" s="14"/>
      <c r="K70" s="14"/>
      <c r="L70" s="15">
        <f t="shared" si="4"/>
        <v>0</v>
      </c>
      <c r="M70" s="14">
        <f t="shared" si="5"/>
        <v>0</v>
      </c>
      <c r="N70" s="15">
        <f t="shared" si="6"/>
        <v>0</v>
      </c>
      <c r="O70" s="16"/>
    </row>
    <row r="71" spans="2:15">
      <c r="B71" s="8" t="s">
        <v>18</v>
      </c>
      <c r="C71" s="9" t="s">
        <v>19</v>
      </c>
      <c r="D71" s="9" t="s">
        <v>19</v>
      </c>
      <c r="E71" s="17" t="s">
        <v>89</v>
      </c>
      <c r="F71" s="17" t="s">
        <v>23</v>
      </c>
      <c r="G71" s="18">
        <v>310</v>
      </c>
      <c r="H71" s="12">
        <f t="shared" si="3"/>
        <v>0</v>
      </c>
      <c r="I71" s="13">
        <v>0</v>
      </c>
      <c r="J71" s="14"/>
      <c r="K71" s="14"/>
      <c r="L71" s="15">
        <f t="shared" si="4"/>
        <v>0</v>
      </c>
      <c r="M71" s="14">
        <f t="shared" si="5"/>
        <v>0</v>
      </c>
      <c r="N71" s="15">
        <f t="shared" si="6"/>
        <v>0</v>
      </c>
      <c r="O71" s="16"/>
    </row>
    <row r="72" spans="2:15">
      <c r="B72" s="8" t="s">
        <v>18</v>
      </c>
      <c r="C72" s="9" t="s">
        <v>19</v>
      </c>
      <c r="D72" s="9" t="s">
        <v>19</v>
      </c>
      <c r="E72" s="10" t="s">
        <v>90</v>
      </c>
      <c r="F72" s="10" t="s">
        <v>21</v>
      </c>
      <c r="G72" s="11">
        <v>119.6</v>
      </c>
      <c r="H72" s="12">
        <f t="shared" si="3"/>
        <v>0</v>
      </c>
      <c r="I72" s="13">
        <v>0</v>
      </c>
      <c r="J72" s="14"/>
      <c r="K72" s="14"/>
      <c r="L72" s="15">
        <f t="shared" si="4"/>
        <v>0</v>
      </c>
      <c r="M72" s="14">
        <f t="shared" si="5"/>
        <v>0</v>
      </c>
      <c r="N72" s="15">
        <f t="shared" si="6"/>
        <v>0</v>
      </c>
      <c r="O72" s="16"/>
    </row>
    <row r="73" spans="2:15">
      <c r="B73" s="8" t="s">
        <v>18</v>
      </c>
      <c r="C73" s="9" t="s">
        <v>19</v>
      </c>
      <c r="D73" s="9" t="s">
        <v>19</v>
      </c>
      <c r="E73" s="10" t="s">
        <v>91</v>
      </c>
      <c r="F73" s="10" t="s">
        <v>21</v>
      </c>
      <c r="G73" s="11">
        <v>18.75</v>
      </c>
      <c r="H73" s="12">
        <f t="shared" si="3"/>
        <v>93.75</v>
      </c>
      <c r="I73" s="13">
        <v>5</v>
      </c>
      <c r="J73" s="14"/>
      <c r="K73" s="14"/>
      <c r="L73" s="15">
        <f t="shared" ref="L73:L104" si="7">SUM(K73*G73)</f>
        <v>0</v>
      </c>
      <c r="M73" s="14">
        <f t="shared" ref="M73:M104" si="8">SUM(I73+J73-K73)</f>
        <v>5</v>
      </c>
      <c r="N73" s="15">
        <f t="shared" ref="N73:N104" si="9">SUM(G73*M73)</f>
        <v>93.75</v>
      </c>
      <c r="O73" s="16"/>
    </row>
    <row r="74" spans="2:15">
      <c r="B74" s="8" t="s">
        <v>18</v>
      </c>
      <c r="C74" s="9" t="s">
        <v>19</v>
      </c>
      <c r="D74" s="9" t="s">
        <v>19</v>
      </c>
      <c r="E74" s="10" t="s">
        <v>92</v>
      </c>
      <c r="F74" s="10" t="s">
        <v>21</v>
      </c>
      <c r="G74" s="11">
        <v>5</v>
      </c>
      <c r="H74" s="12">
        <f t="shared" ref="H74:H124" si="10">SUM(G74*I74)</f>
        <v>1495</v>
      </c>
      <c r="I74" s="23">
        <v>299</v>
      </c>
      <c r="J74" s="14"/>
      <c r="K74" s="14">
        <v>50</v>
      </c>
      <c r="L74" s="15">
        <f t="shared" si="7"/>
        <v>250</v>
      </c>
      <c r="M74" s="14">
        <f t="shared" si="8"/>
        <v>249</v>
      </c>
      <c r="N74" s="15">
        <f t="shared" si="9"/>
        <v>1245</v>
      </c>
      <c r="O74" s="16"/>
    </row>
    <row r="75" spans="2:15">
      <c r="B75" s="8" t="s">
        <v>18</v>
      </c>
      <c r="C75" s="9" t="s">
        <v>19</v>
      </c>
      <c r="D75" s="9" t="s">
        <v>19</v>
      </c>
      <c r="E75" s="10" t="s">
        <v>93</v>
      </c>
      <c r="F75" s="10" t="s">
        <v>56</v>
      </c>
      <c r="G75" s="11">
        <v>18.850000000000001</v>
      </c>
      <c r="H75" s="12">
        <f t="shared" si="10"/>
        <v>1658.8000000000002</v>
      </c>
      <c r="I75" s="13">
        <v>88</v>
      </c>
      <c r="J75" s="14"/>
      <c r="K75" s="14">
        <v>32</v>
      </c>
      <c r="L75" s="15">
        <f t="shared" si="7"/>
        <v>603.20000000000005</v>
      </c>
      <c r="M75" s="14">
        <f t="shared" si="8"/>
        <v>56</v>
      </c>
      <c r="N75" s="15">
        <f t="shared" si="9"/>
        <v>1055.6000000000001</v>
      </c>
      <c r="O75" s="16"/>
    </row>
    <row r="76" spans="2:15">
      <c r="B76" s="8" t="s">
        <v>18</v>
      </c>
      <c r="C76" s="9" t="s">
        <v>19</v>
      </c>
      <c r="D76" s="9" t="s">
        <v>19</v>
      </c>
      <c r="E76" s="10" t="s">
        <v>94</v>
      </c>
      <c r="F76" s="10" t="s">
        <v>56</v>
      </c>
      <c r="G76" s="11">
        <v>13.5</v>
      </c>
      <c r="H76" s="12">
        <f t="shared" si="10"/>
        <v>877.5</v>
      </c>
      <c r="I76" s="13">
        <v>65</v>
      </c>
      <c r="J76" s="14"/>
      <c r="K76" s="14">
        <v>14</v>
      </c>
      <c r="L76" s="15">
        <f t="shared" si="7"/>
        <v>189</v>
      </c>
      <c r="M76" s="14">
        <f t="shared" si="8"/>
        <v>51</v>
      </c>
      <c r="N76" s="15">
        <f t="shared" si="9"/>
        <v>688.5</v>
      </c>
      <c r="O76" s="16"/>
    </row>
    <row r="77" spans="2:15">
      <c r="B77" s="8" t="s">
        <v>18</v>
      </c>
      <c r="C77" s="9" t="s">
        <v>19</v>
      </c>
      <c r="D77" s="9" t="s">
        <v>19</v>
      </c>
      <c r="E77" s="10" t="s">
        <v>95</v>
      </c>
      <c r="F77" s="10" t="s">
        <v>21</v>
      </c>
      <c r="G77" s="11">
        <v>34</v>
      </c>
      <c r="H77" s="12">
        <f t="shared" si="10"/>
        <v>0</v>
      </c>
      <c r="I77" s="13">
        <v>0</v>
      </c>
      <c r="J77" s="24"/>
      <c r="K77" s="24"/>
      <c r="L77" s="15">
        <f t="shared" si="7"/>
        <v>0</v>
      </c>
      <c r="M77" s="14">
        <f t="shared" si="8"/>
        <v>0</v>
      </c>
      <c r="N77" s="15">
        <f t="shared" si="9"/>
        <v>0</v>
      </c>
      <c r="O77" s="16"/>
    </row>
    <row r="78" spans="2:15">
      <c r="B78" s="8" t="s">
        <v>18</v>
      </c>
      <c r="C78" s="9" t="s">
        <v>19</v>
      </c>
      <c r="D78" s="9" t="s">
        <v>19</v>
      </c>
      <c r="E78" s="10" t="s">
        <v>96</v>
      </c>
      <c r="F78" s="10" t="s">
        <v>21</v>
      </c>
      <c r="G78" s="11">
        <v>600</v>
      </c>
      <c r="H78" s="12">
        <f t="shared" si="10"/>
        <v>2400</v>
      </c>
      <c r="I78" s="13">
        <v>4</v>
      </c>
      <c r="J78" s="14"/>
      <c r="K78" s="14"/>
      <c r="L78" s="15">
        <f t="shared" si="7"/>
        <v>0</v>
      </c>
      <c r="M78" s="14">
        <f t="shared" si="8"/>
        <v>4</v>
      </c>
      <c r="N78" s="15">
        <f t="shared" si="9"/>
        <v>2400</v>
      </c>
      <c r="O78" s="16"/>
    </row>
    <row r="79" spans="2:15">
      <c r="B79" s="8" t="s">
        <v>18</v>
      </c>
      <c r="C79" s="9" t="s">
        <v>19</v>
      </c>
      <c r="D79" s="9" t="s">
        <v>19</v>
      </c>
      <c r="E79" s="10" t="s">
        <v>97</v>
      </c>
      <c r="F79" s="10" t="s">
        <v>21</v>
      </c>
      <c r="G79" s="11">
        <v>12</v>
      </c>
      <c r="H79" s="12">
        <f t="shared" si="10"/>
        <v>36</v>
      </c>
      <c r="I79" s="13">
        <v>3</v>
      </c>
      <c r="J79" s="14"/>
      <c r="K79" s="14">
        <v>2</v>
      </c>
      <c r="L79" s="15">
        <f t="shared" si="7"/>
        <v>24</v>
      </c>
      <c r="M79" s="14">
        <f t="shared" si="8"/>
        <v>1</v>
      </c>
      <c r="N79" s="15">
        <f t="shared" si="9"/>
        <v>12</v>
      </c>
      <c r="O79" s="16"/>
    </row>
    <row r="80" spans="2:15">
      <c r="B80" s="8" t="s">
        <v>18</v>
      </c>
      <c r="C80" s="9" t="s">
        <v>19</v>
      </c>
      <c r="D80" s="9" t="s">
        <v>19</v>
      </c>
      <c r="E80" s="10" t="s">
        <v>98</v>
      </c>
      <c r="F80" s="10" t="s">
        <v>21</v>
      </c>
      <c r="G80" s="11">
        <v>20</v>
      </c>
      <c r="H80" s="12">
        <f t="shared" si="10"/>
        <v>4360</v>
      </c>
      <c r="I80" s="13">
        <v>218</v>
      </c>
      <c r="J80" s="14"/>
      <c r="K80" s="14">
        <v>4</v>
      </c>
      <c r="L80" s="15">
        <f t="shared" si="7"/>
        <v>80</v>
      </c>
      <c r="M80" s="14">
        <f t="shared" si="8"/>
        <v>214</v>
      </c>
      <c r="N80" s="15">
        <f t="shared" si="9"/>
        <v>4280</v>
      </c>
      <c r="O80" s="16"/>
    </row>
    <row r="81" spans="2:15">
      <c r="B81" s="8" t="s">
        <v>18</v>
      </c>
      <c r="C81" s="9" t="s">
        <v>19</v>
      </c>
      <c r="D81" s="9" t="s">
        <v>19</v>
      </c>
      <c r="E81" s="10" t="s">
        <v>99</v>
      </c>
      <c r="F81" s="10" t="s">
        <v>21</v>
      </c>
      <c r="G81" s="11">
        <v>19</v>
      </c>
      <c r="H81" s="12">
        <f t="shared" si="10"/>
        <v>190</v>
      </c>
      <c r="I81" s="13">
        <v>10</v>
      </c>
      <c r="J81" s="14"/>
      <c r="K81" s="14">
        <v>5</v>
      </c>
      <c r="L81" s="15">
        <f t="shared" si="7"/>
        <v>95</v>
      </c>
      <c r="M81" s="14">
        <f t="shared" si="8"/>
        <v>5</v>
      </c>
      <c r="N81" s="15">
        <f t="shared" si="9"/>
        <v>95</v>
      </c>
      <c r="O81" s="16"/>
    </row>
    <row r="82" spans="2:15">
      <c r="B82" s="8" t="s">
        <v>18</v>
      </c>
      <c r="C82" s="9" t="s">
        <v>19</v>
      </c>
      <c r="D82" s="9" t="s">
        <v>19</v>
      </c>
      <c r="E82" s="10" t="s">
        <v>100</v>
      </c>
      <c r="F82" s="10" t="s">
        <v>21</v>
      </c>
      <c r="G82" s="11">
        <v>798.5</v>
      </c>
      <c r="H82" s="12">
        <f t="shared" si="10"/>
        <v>1597</v>
      </c>
      <c r="I82" s="13">
        <v>2</v>
      </c>
      <c r="J82" s="14"/>
      <c r="K82" s="14"/>
      <c r="L82" s="15">
        <f t="shared" si="7"/>
        <v>0</v>
      </c>
      <c r="M82" s="14">
        <f t="shared" si="8"/>
        <v>2</v>
      </c>
      <c r="N82" s="15">
        <f t="shared" si="9"/>
        <v>1597</v>
      </c>
      <c r="O82" s="16"/>
    </row>
    <row r="83" spans="2:15">
      <c r="B83" s="8" t="s">
        <v>18</v>
      </c>
      <c r="C83" s="9" t="s">
        <v>19</v>
      </c>
      <c r="D83" s="9" t="s">
        <v>19</v>
      </c>
      <c r="E83" s="10" t="s">
        <v>101</v>
      </c>
      <c r="F83" s="10" t="s">
        <v>21</v>
      </c>
      <c r="G83" s="11">
        <v>3.7</v>
      </c>
      <c r="H83" s="12">
        <f t="shared" si="10"/>
        <v>0</v>
      </c>
      <c r="I83" s="13">
        <v>0</v>
      </c>
      <c r="J83" s="14"/>
      <c r="K83" s="14"/>
      <c r="L83" s="15">
        <f t="shared" si="7"/>
        <v>0</v>
      </c>
      <c r="M83" s="14">
        <f t="shared" si="8"/>
        <v>0</v>
      </c>
      <c r="N83" s="15">
        <f t="shared" si="9"/>
        <v>0</v>
      </c>
      <c r="O83" s="16"/>
    </row>
    <row r="84" spans="2:15">
      <c r="B84" s="8" t="s">
        <v>18</v>
      </c>
      <c r="C84" s="9" t="s">
        <v>19</v>
      </c>
      <c r="D84" s="9" t="s">
        <v>19</v>
      </c>
      <c r="E84" s="10" t="s">
        <v>102</v>
      </c>
      <c r="F84" s="10" t="s">
        <v>21</v>
      </c>
      <c r="G84" s="11">
        <v>1.08</v>
      </c>
      <c r="H84" s="12">
        <f t="shared" si="10"/>
        <v>6539.4000000000005</v>
      </c>
      <c r="I84" s="13">
        <v>6055</v>
      </c>
      <c r="J84" s="14"/>
      <c r="K84" s="14">
        <v>10</v>
      </c>
      <c r="L84" s="15">
        <f t="shared" si="7"/>
        <v>10.8</v>
      </c>
      <c r="M84" s="14">
        <f t="shared" si="8"/>
        <v>6045</v>
      </c>
      <c r="N84" s="15">
        <f t="shared" si="9"/>
        <v>6528.6</v>
      </c>
      <c r="O84" s="16"/>
    </row>
    <row r="85" spans="2:15">
      <c r="B85" s="8" t="s">
        <v>18</v>
      </c>
      <c r="C85" s="9" t="s">
        <v>19</v>
      </c>
      <c r="D85" s="9" t="s">
        <v>19</v>
      </c>
      <c r="E85" s="10" t="s">
        <v>103</v>
      </c>
      <c r="F85" s="10" t="s">
        <v>21</v>
      </c>
      <c r="G85" s="11">
        <v>3.3</v>
      </c>
      <c r="H85" s="12">
        <f t="shared" si="10"/>
        <v>343.2</v>
      </c>
      <c r="I85" s="13">
        <v>104</v>
      </c>
      <c r="J85" s="14"/>
      <c r="K85" s="14"/>
      <c r="L85" s="15">
        <f t="shared" si="7"/>
        <v>0</v>
      </c>
      <c r="M85" s="14">
        <f t="shared" si="8"/>
        <v>104</v>
      </c>
      <c r="N85" s="15">
        <f t="shared" si="9"/>
        <v>343.2</v>
      </c>
      <c r="O85" s="16"/>
    </row>
    <row r="86" spans="2:15">
      <c r="B86" s="8" t="s">
        <v>18</v>
      </c>
      <c r="C86" s="9" t="s">
        <v>19</v>
      </c>
      <c r="D86" s="9" t="s">
        <v>19</v>
      </c>
      <c r="E86" s="10" t="s">
        <v>104</v>
      </c>
      <c r="F86" s="10" t="s">
        <v>21</v>
      </c>
      <c r="G86" s="11">
        <v>2.4</v>
      </c>
      <c r="H86" s="12">
        <f t="shared" si="10"/>
        <v>2138.4</v>
      </c>
      <c r="I86" s="13">
        <v>891</v>
      </c>
      <c r="J86" s="14"/>
      <c r="K86" s="14">
        <v>145</v>
      </c>
      <c r="L86" s="15">
        <f t="shared" si="7"/>
        <v>348</v>
      </c>
      <c r="M86" s="14">
        <f t="shared" si="8"/>
        <v>746</v>
      </c>
      <c r="N86" s="15">
        <f t="shared" si="9"/>
        <v>1790.3999999999999</v>
      </c>
      <c r="O86" s="16"/>
    </row>
    <row r="87" spans="2:15">
      <c r="B87" s="8" t="s">
        <v>18</v>
      </c>
      <c r="C87" s="9" t="s">
        <v>19</v>
      </c>
      <c r="D87" s="9" t="s">
        <v>19</v>
      </c>
      <c r="E87" s="10" t="s">
        <v>105</v>
      </c>
      <c r="F87" s="10" t="s">
        <v>21</v>
      </c>
      <c r="G87" s="11">
        <v>2.59</v>
      </c>
      <c r="H87" s="12">
        <f t="shared" si="10"/>
        <v>2665.1099999999997</v>
      </c>
      <c r="I87" s="13">
        <v>1029</v>
      </c>
      <c r="J87" s="14"/>
      <c r="K87" s="14">
        <v>122</v>
      </c>
      <c r="L87" s="15">
        <f t="shared" si="7"/>
        <v>315.97999999999996</v>
      </c>
      <c r="M87" s="14">
        <f t="shared" si="8"/>
        <v>907</v>
      </c>
      <c r="N87" s="15">
        <f t="shared" si="9"/>
        <v>2349.1299999999997</v>
      </c>
      <c r="O87" s="16"/>
    </row>
    <row r="88" spans="2:15">
      <c r="B88" s="8" t="s">
        <v>18</v>
      </c>
      <c r="C88" s="9" t="s">
        <v>19</v>
      </c>
      <c r="D88" s="9" t="s">
        <v>19</v>
      </c>
      <c r="E88" s="21" t="s">
        <v>106</v>
      </c>
      <c r="F88" s="10" t="s">
        <v>21</v>
      </c>
      <c r="G88" s="11">
        <v>3</v>
      </c>
      <c r="H88" s="12">
        <f t="shared" si="10"/>
        <v>10500</v>
      </c>
      <c r="I88" s="13">
        <v>3500</v>
      </c>
      <c r="J88" s="14"/>
      <c r="K88" s="14"/>
      <c r="L88" s="15">
        <f t="shared" si="7"/>
        <v>0</v>
      </c>
      <c r="M88" s="14">
        <f t="shared" si="8"/>
        <v>3500</v>
      </c>
      <c r="N88" s="15">
        <f t="shared" si="9"/>
        <v>10500</v>
      </c>
      <c r="O88" s="16"/>
    </row>
    <row r="89" spans="2:15">
      <c r="B89" s="8" t="s">
        <v>18</v>
      </c>
      <c r="C89" s="9" t="s">
        <v>19</v>
      </c>
      <c r="D89" s="9" t="s">
        <v>19</v>
      </c>
      <c r="E89" s="21" t="s">
        <v>107</v>
      </c>
      <c r="F89" s="10" t="s">
        <v>21</v>
      </c>
      <c r="G89" s="11">
        <v>4.5</v>
      </c>
      <c r="H89" s="12">
        <f t="shared" si="10"/>
        <v>4500</v>
      </c>
      <c r="I89" s="13">
        <v>1000</v>
      </c>
      <c r="J89" s="14"/>
      <c r="K89" s="14"/>
      <c r="L89" s="15">
        <f t="shared" si="7"/>
        <v>0</v>
      </c>
      <c r="M89" s="14">
        <f t="shared" si="8"/>
        <v>1000</v>
      </c>
      <c r="N89" s="15">
        <f t="shared" si="9"/>
        <v>4500</v>
      </c>
      <c r="O89" s="16"/>
    </row>
    <row r="90" spans="2:15">
      <c r="B90" s="8" t="s">
        <v>18</v>
      </c>
      <c r="C90" s="9" t="s">
        <v>19</v>
      </c>
      <c r="D90" s="9" t="s">
        <v>19</v>
      </c>
      <c r="E90" s="10" t="s">
        <v>108</v>
      </c>
      <c r="F90" s="10" t="s">
        <v>21</v>
      </c>
      <c r="G90" s="11">
        <v>27.57</v>
      </c>
      <c r="H90" s="12">
        <f t="shared" si="10"/>
        <v>551.4</v>
      </c>
      <c r="I90" s="13">
        <v>20</v>
      </c>
      <c r="J90" s="14"/>
      <c r="K90" s="14">
        <v>8</v>
      </c>
      <c r="L90" s="15">
        <f t="shared" si="7"/>
        <v>220.56</v>
      </c>
      <c r="M90" s="14">
        <f t="shared" si="8"/>
        <v>12</v>
      </c>
      <c r="N90" s="15">
        <f t="shared" si="9"/>
        <v>330.84000000000003</v>
      </c>
      <c r="O90" s="16"/>
    </row>
    <row r="91" spans="2:15">
      <c r="B91" s="8" t="s">
        <v>18</v>
      </c>
      <c r="C91" s="25" t="s">
        <v>19</v>
      </c>
      <c r="D91" s="25" t="s">
        <v>19</v>
      </c>
      <c r="E91" s="26" t="s">
        <v>109</v>
      </c>
      <c r="F91" s="26" t="s">
        <v>21</v>
      </c>
      <c r="G91" s="27">
        <v>531.16999999999996</v>
      </c>
      <c r="H91" s="28">
        <f t="shared" si="10"/>
        <v>531.16999999999996</v>
      </c>
      <c r="I91" s="29">
        <v>1</v>
      </c>
      <c r="J91" s="30">
        <v>2</v>
      </c>
      <c r="K91" s="30">
        <v>1</v>
      </c>
      <c r="L91" s="31">
        <f t="shared" si="7"/>
        <v>531.16999999999996</v>
      </c>
      <c r="M91" s="30">
        <f t="shared" si="8"/>
        <v>2</v>
      </c>
      <c r="N91" s="15">
        <f t="shared" si="9"/>
        <v>1062.3399999999999</v>
      </c>
      <c r="O91" s="16"/>
    </row>
    <row r="92" spans="2:15">
      <c r="B92" s="8" t="s">
        <v>18</v>
      </c>
      <c r="C92" s="25" t="s">
        <v>19</v>
      </c>
      <c r="D92" s="25" t="s">
        <v>19</v>
      </c>
      <c r="E92" s="26" t="s">
        <v>110</v>
      </c>
      <c r="F92" s="26" t="s">
        <v>21</v>
      </c>
      <c r="G92" s="27">
        <v>520.55999999999995</v>
      </c>
      <c r="H92" s="28">
        <f t="shared" si="10"/>
        <v>520.55999999999995</v>
      </c>
      <c r="I92" s="29">
        <v>1</v>
      </c>
      <c r="J92" s="30">
        <v>3</v>
      </c>
      <c r="K92" s="30">
        <v>1</v>
      </c>
      <c r="L92" s="31">
        <f t="shared" si="7"/>
        <v>520.55999999999995</v>
      </c>
      <c r="M92" s="30">
        <f t="shared" si="8"/>
        <v>3</v>
      </c>
      <c r="N92" s="15">
        <f t="shared" si="9"/>
        <v>1561.6799999999998</v>
      </c>
      <c r="O92" s="16"/>
    </row>
    <row r="93" spans="2:15">
      <c r="B93" s="8" t="s">
        <v>18</v>
      </c>
      <c r="C93" s="25" t="s">
        <v>19</v>
      </c>
      <c r="D93" s="25" t="s">
        <v>19</v>
      </c>
      <c r="E93" s="26" t="s">
        <v>111</v>
      </c>
      <c r="F93" s="26" t="s">
        <v>21</v>
      </c>
      <c r="G93" s="27">
        <v>531.16999999999996</v>
      </c>
      <c r="H93" s="28">
        <f t="shared" si="10"/>
        <v>531.16999999999996</v>
      </c>
      <c r="I93" s="29">
        <v>1</v>
      </c>
      <c r="J93" s="30">
        <v>2</v>
      </c>
      <c r="K93" s="30">
        <v>2</v>
      </c>
      <c r="L93" s="31">
        <f t="shared" si="7"/>
        <v>1062.3399999999999</v>
      </c>
      <c r="M93" s="30">
        <f t="shared" si="8"/>
        <v>1</v>
      </c>
      <c r="N93" s="15">
        <f t="shared" si="9"/>
        <v>531.16999999999996</v>
      </c>
      <c r="O93" s="16"/>
    </row>
    <row r="94" spans="2:15">
      <c r="B94" s="8" t="s">
        <v>18</v>
      </c>
      <c r="C94" s="25" t="s">
        <v>19</v>
      </c>
      <c r="D94" s="25" t="s">
        <v>19</v>
      </c>
      <c r="E94" s="26" t="s">
        <v>112</v>
      </c>
      <c r="F94" s="26" t="s">
        <v>21</v>
      </c>
      <c r="G94" s="27">
        <v>531.16999999999996</v>
      </c>
      <c r="H94" s="28">
        <f t="shared" si="10"/>
        <v>531.16999999999996</v>
      </c>
      <c r="I94" s="29">
        <v>1</v>
      </c>
      <c r="J94" s="30">
        <v>2</v>
      </c>
      <c r="K94" s="30">
        <v>1</v>
      </c>
      <c r="L94" s="31">
        <f t="shared" si="7"/>
        <v>531.16999999999996</v>
      </c>
      <c r="M94" s="30">
        <f t="shared" si="8"/>
        <v>2</v>
      </c>
      <c r="N94" s="15">
        <f t="shared" si="9"/>
        <v>1062.3399999999999</v>
      </c>
      <c r="O94" s="16"/>
    </row>
    <row r="95" spans="2:15">
      <c r="B95" s="8" t="s">
        <v>18</v>
      </c>
      <c r="C95" s="9" t="s">
        <v>19</v>
      </c>
      <c r="D95" s="9" t="s">
        <v>19</v>
      </c>
      <c r="E95" s="10" t="s">
        <v>113</v>
      </c>
      <c r="F95" s="10" t="s">
        <v>21</v>
      </c>
      <c r="G95" s="11">
        <v>247</v>
      </c>
      <c r="H95" s="12">
        <f t="shared" si="10"/>
        <v>0</v>
      </c>
      <c r="I95" s="13">
        <v>0</v>
      </c>
      <c r="J95" s="14"/>
      <c r="K95" s="14"/>
      <c r="L95" s="15">
        <f t="shared" si="7"/>
        <v>0</v>
      </c>
      <c r="M95" s="14">
        <f t="shared" si="8"/>
        <v>0</v>
      </c>
      <c r="N95" s="15">
        <f t="shared" si="9"/>
        <v>0</v>
      </c>
      <c r="O95" s="16"/>
    </row>
    <row r="96" spans="2:15">
      <c r="B96" s="8" t="s">
        <v>18</v>
      </c>
      <c r="C96" s="9" t="s">
        <v>19</v>
      </c>
      <c r="D96" s="9" t="s">
        <v>19</v>
      </c>
      <c r="E96" s="32" t="s">
        <v>114</v>
      </c>
      <c r="F96" s="17" t="s">
        <v>21</v>
      </c>
      <c r="G96" s="18">
        <v>4000</v>
      </c>
      <c r="H96" s="12">
        <f t="shared" si="10"/>
        <v>0</v>
      </c>
      <c r="I96" s="13">
        <v>0</v>
      </c>
      <c r="J96" s="14"/>
      <c r="K96" s="14"/>
      <c r="L96" s="15">
        <f t="shared" si="7"/>
        <v>0</v>
      </c>
      <c r="M96" s="14">
        <f t="shared" si="8"/>
        <v>0</v>
      </c>
      <c r="N96" s="15">
        <f t="shared" si="9"/>
        <v>0</v>
      </c>
      <c r="O96" s="16"/>
    </row>
    <row r="97" spans="2:15">
      <c r="B97" s="8" t="s">
        <v>18</v>
      </c>
      <c r="C97" s="9" t="s">
        <v>19</v>
      </c>
      <c r="D97" s="9" t="s">
        <v>19</v>
      </c>
      <c r="E97" s="32" t="s">
        <v>115</v>
      </c>
      <c r="F97" s="17" t="s">
        <v>21</v>
      </c>
      <c r="G97" s="18">
        <v>4478.3999999999996</v>
      </c>
      <c r="H97" s="12">
        <f t="shared" si="10"/>
        <v>4478.3999999999996</v>
      </c>
      <c r="I97" s="13">
        <v>1</v>
      </c>
      <c r="J97" s="20"/>
      <c r="K97" s="20">
        <v>1</v>
      </c>
      <c r="L97" s="15">
        <f t="shared" si="7"/>
        <v>4478.3999999999996</v>
      </c>
      <c r="M97" s="14">
        <f t="shared" si="8"/>
        <v>0</v>
      </c>
      <c r="N97" s="15">
        <f t="shared" si="9"/>
        <v>0</v>
      </c>
      <c r="O97" s="16"/>
    </row>
    <row r="98" spans="2:15">
      <c r="B98" s="8" t="s">
        <v>18</v>
      </c>
      <c r="C98" s="9" t="s">
        <v>19</v>
      </c>
      <c r="D98" s="9" t="s">
        <v>19</v>
      </c>
      <c r="E98" s="32" t="s">
        <v>116</v>
      </c>
      <c r="F98" s="17" t="s">
        <v>21</v>
      </c>
      <c r="G98" s="18">
        <v>6362.5</v>
      </c>
      <c r="H98" s="12">
        <f t="shared" si="10"/>
        <v>0</v>
      </c>
      <c r="I98" s="13">
        <v>0</v>
      </c>
      <c r="J98" s="14">
        <v>2</v>
      </c>
      <c r="K98" s="14"/>
      <c r="L98" s="15">
        <f t="shared" si="7"/>
        <v>0</v>
      </c>
      <c r="M98" s="14">
        <f t="shared" si="8"/>
        <v>2</v>
      </c>
      <c r="N98" s="15">
        <f t="shared" si="9"/>
        <v>12725</v>
      </c>
      <c r="O98" s="16"/>
    </row>
    <row r="99" spans="2:15">
      <c r="B99" s="8" t="s">
        <v>18</v>
      </c>
      <c r="C99" s="9" t="s">
        <v>19</v>
      </c>
      <c r="D99" s="9" t="s">
        <v>19</v>
      </c>
      <c r="E99" s="32" t="s">
        <v>117</v>
      </c>
      <c r="F99" s="17" t="s">
        <v>21</v>
      </c>
      <c r="G99" s="18">
        <v>6362.5</v>
      </c>
      <c r="H99" s="12">
        <f t="shared" si="10"/>
        <v>0</v>
      </c>
      <c r="I99" s="13">
        <v>0</v>
      </c>
      <c r="J99" s="14">
        <v>1</v>
      </c>
      <c r="K99" s="14"/>
      <c r="L99" s="15">
        <f t="shared" si="7"/>
        <v>0</v>
      </c>
      <c r="M99" s="14">
        <f t="shared" si="8"/>
        <v>1</v>
      </c>
      <c r="N99" s="15">
        <f t="shared" si="9"/>
        <v>6362.5</v>
      </c>
      <c r="O99" s="16"/>
    </row>
    <row r="100" spans="2:15">
      <c r="B100" s="8" t="s">
        <v>18</v>
      </c>
      <c r="C100" s="9" t="s">
        <v>19</v>
      </c>
      <c r="D100" s="9" t="s">
        <v>19</v>
      </c>
      <c r="E100" s="32" t="s">
        <v>118</v>
      </c>
      <c r="F100" s="17" t="s">
        <v>21</v>
      </c>
      <c r="G100" s="18">
        <v>1904.52</v>
      </c>
      <c r="H100" s="12">
        <f t="shared" si="10"/>
        <v>1904.52</v>
      </c>
      <c r="I100" s="13">
        <v>1</v>
      </c>
      <c r="J100" s="14"/>
      <c r="K100" s="14"/>
      <c r="L100" s="15">
        <f t="shared" si="7"/>
        <v>0</v>
      </c>
      <c r="M100" s="14">
        <f t="shared" si="8"/>
        <v>1</v>
      </c>
      <c r="N100" s="15">
        <f t="shared" si="9"/>
        <v>1904.52</v>
      </c>
      <c r="O100" s="16"/>
    </row>
    <row r="101" spans="2:15">
      <c r="B101" s="8" t="s">
        <v>18</v>
      </c>
      <c r="C101" s="9" t="s">
        <v>19</v>
      </c>
      <c r="D101" s="9" t="s">
        <v>19</v>
      </c>
      <c r="E101" s="10" t="s">
        <v>119</v>
      </c>
      <c r="F101" s="10" t="s">
        <v>21</v>
      </c>
      <c r="G101" s="11">
        <v>5220</v>
      </c>
      <c r="H101" s="12">
        <f t="shared" si="10"/>
        <v>5220</v>
      </c>
      <c r="I101" s="13">
        <v>1</v>
      </c>
      <c r="J101" s="14"/>
      <c r="K101" s="14"/>
      <c r="L101" s="15">
        <f t="shared" si="7"/>
        <v>0</v>
      </c>
      <c r="M101" s="14">
        <f t="shared" si="8"/>
        <v>1</v>
      </c>
      <c r="N101" s="15">
        <f t="shared" si="9"/>
        <v>5220</v>
      </c>
      <c r="O101" s="16"/>
    </row>
    <row r="102" spans="2:15">
      <c r="B102" s="8" t="s">
        <v>18</v>
      </c>
      <c r="C102" s="9" t="s">
        <v>19</v>
      </c>
      <c r="D102" s="9" t="s">
        <v>19</v>
      </c>
      <c r="E102" s="17" t="s">
        <v>120</v>
      </c>
      <c r="F102" s="17" t="s">
        <v>21</v>
      </c>
      <c r="G102" s="18">
        <v>1615.38</v>
      </c>
      <c r="H102" s="12">
        <f t="shared" si="10"/>
        <v>0</v>
      </c>
      <c r="I102" s="13">
        <v>0</v>
      </c>
      <c r="J102" s="14"/>
      <c r="K102" s="14"/>
      <c r="L102" s="15">
        <f t="shared" si="7"/>
        <v>0</v>
      </c>
      <c r="M102" s="14">
        <f t="shared" si="8"/>
        <v>0</v>
      </c>
      <c r="N102" s="15">
        <f t="shared" si="9"/>
        <v>0</v>
      </c>
      <c r="O102" s="16"/>
    </row>
    <row r="103" spans="2:15">
      <c r="B103" s="8" t="s">
        <v>18</v>
      </c>
      <c r="C103" s="9" t="s">
        <v>19</v>
      </c>
      <c r="D103" s="9" t="s">
        <v>19</v>
      </c>
      <c r="E103" s="17" t="s">
        <v>121</v>
      </c>
      <c r="F103" s="17" t="s">
        <v>21</v>
      </c>
      <c r="G103" s="18">
        <v>6254</v>
      </c>
      <c r="H103" s="12">
        <f t="shared" si="10"/>
        <v>6254</v>
      </c>
      <c r="I103" s="13">
        <v>1</v>
      </c>
      <c r="J103" s="14"/>
      <c r="K103" s="14"/>
      <c r="L103" s="15">
        <f t="shared" si="7"/>
        <v>0</v>
      </c>
      <c r="M103" s="14">
        <f t="shared" si="8"/>
        <v>1</v>
      </c>
      <c r="N103" s="15">
        <f t="shared" si="9"/>
        <v>6254</v>
      </c>
      <c r="O103" s="16"/>
    </row>
    <row r="104" spans="2:15">
      <c r="B104" s="8" t="s">
        <v>18</v>
      </c>
      <c r="C104" s="9" t="s">
        <v>19</v>
      </c>
      <c r="D104" s="9" t="s">
        <v>19</v>
      </c>
      <c r="E104" s="10" t="s">
        <v>122</v>
      </c>
      <c r="F104" s="10" t="s">
        <v>21</v>
      </c>
      <c r="G104" s="11">
        <v>654.77</v>
      </c>
      <c r="H104" s="12">
        <f t="shared" si="10"/>
        <v>2619.08</v>
      </c>
      <c r="I104" s="13">
        <v>4</v>
      </c>
      <c r="J104" s="14"/>
      <c r="K104" s="14"/>
      <c r="L104" s="15">
        <f t="shared" si="7"/>
        <v>0</v>
      </c>
      <c r="M104" s="14">
        <f t="shared" si="8"/>
        <v>4</v>
      </c>
      <c r="N104" s="15">
        <f t="shared" si="9"/>
        <v>2619.08</v>
      </c>
      <c r="O104" s="16"/>
    </row>
    <row r="105" spans="2:15">
      <c r="B105" s="8" t="s">
        <v>18</v>
      </c>
      <c r="C105" s="9" t="s">
        <v>19</v>
      </c>
      <c r="D105" s="9" t="s">
        <v>19</v>
      </c>
      <c r="E105" s="10" t="s">
        <v>123</v>
      </c>
      <c r="F105" s="10" t="s">
        <v>21</v>
      </c>
      <c r="G105" s="11">
        <v>4750</v>
      </c>
      <c r="H105" s="12">
        <f t="shared" si="10"/>
        <v>0</v>
      </c>
      <c r="I105" s="13">
        <v>0</v>
      </c>
      <c r="J105" s="14">
        <v>2</v>
      </c>
      <c r="K105" s="14">
        <v>2</v>
      </c>
      <c r="L105" s="15">
        <f t="shared" ref="L105:L136" si="11">SUM(K105*G105)</f>
        <v>9500</v>
      </c>
      <c r="M105" s="14">
        <f t="shared" ref="M105:M124" si="12">SUM(I105+J105-K105)</f>
        <v>0</v>
      </c>
      <c r="N105" s="15">
        <f t="shared" ref="N105:N136" si="13">SUM(G105*M105)</f>
        <v>0</v>
      </c>
      <c r="O105" s="16"/>
    </row>
    <row r="106" spans="2:15">
      <c r="B106" s="8" t="s">
        <v>18</v>
      </c>
      <c r="C106" s="33" t="s">
        <v>19</v>
      </c>
      <c r="D106" s="33" t="s">
        <v>19</v>
      </c>
      <c r="E106" s="14" t="s">
        <v>124</v>
      </c>
      <c r="F106" s="14" t="s">
        <v>21</v>
      </c>
      <c r="G106" s="34">
        <v>1615.38</v>
      </c>
      <c r="H106" s="12">
        <f t="shared" si="10"/>
        <v>1615.38</v>
      </c>
      <c r="I106" s="13">
        <v>1</v>
      </c>
      <c r="J106" s="14"/>
      <c r="K106" s="14"/>
      <c r="L106" s="15">
        <f t="shared" si="11"/>
        <v>0</v>
      </c>
      <c r="M106" s="14">
        <f t="shared" si="12"/>
        <v>1</v>
      </c>
      <c r="N106" s="15">
        <f t="shared" si="13"/>
        <v>1615.38</v>
      </c>
      <c r="O106" s="16"/>
    </row>
    <row r="107" spans="2:15">
      <c r="B107" s="8" t="s">
        <v>18</v>
      </c>
      <c r="C107" s="33" t="s">
        <v>19</v>
      </c>
      <c r="D107" s="33" t="s">
        <v>19</v>
      </c>
      <c r="E107" s="35" t="s">
        <v>125</v>
      </c>
      <c r="F107" s="14" t="s">
        <v>21</v>
      </c>
      <c r="G107" s="34">
        <v>1615.38</v>
      </c>
      <c r="H107" s="12">
        <f t="shared" si="10"/>
        <v>0</v>
      </c>
      <c r="I107" s="13">
        <v>0</v>
      </c>
      <c r="J107" s="36"/>
      <c r="K107" s="14"/>
      <c r="L107" s="15">
        <f t="shared" si="11"/>
        <v>0</v>
      </c>
      <c r="M107" s="14">
        <f t="shared" si="12"/>
        <v>0</v>
      </c>
      <c r="N107" s="15">
        <f t="shared" si="13"/>
        <v>0</v>
      </c>
      <c r="O107" s="16"/>
    </row>
    <row r="108" spans="2:15">
      <c r="B108" s="8" t="s">
        <v>18</v>
      </c>
      <c r="C108" s="33" t="s">
        <v>19</v>
      </c>
      <c r="D108" s="33" t="s">
        <v>19</v>
      </c>
      <c r="E108" s="35" t="s">
        <v>126</v>
      </c>
      <c r="F108" s="14" t="s">
        <v>21</v>
      </c>
      <c r="G108" s="34">
        <v>2900</v>
      </c>
      <c r="H108" s="12">
        <f t="shared" si="10"/>
        <v>0</v>
      </c>
      <c r="I108" s="13">
        <v>0</v>
      </c>
      <c r="J108" s="36"/>
      <c r="K108" s="14"/>
      <c r="L108" s="15">
        <f t="shared" si="11"/>
        <v>0</v>
      </c>
      <c r="M108" s="14">
        <f t="shared" si="12"/>
        <v>0</v>
      </c>
      <c r="N108" s="15">
        <f t="shared" si="13"/>
        <v>0</v>
      </c>
      <c r="O108" s="16"/>
    </row>
    <row r="109" spans="2:15">
      <c r="B109" s="8" t="s">
        <v>18</v>
      </c>
      <c r="C109" s="33" t="s">
        <v>19</v>
      </c>
      <c r="D109" s="33" t="s">
        <v>19</v>
      </c>
      <c r="E109" s="37" t="s">
        <v>127</v>
      </c>
      <c r="F109" s="14" t="s">
        <v>21</v>
      </c>
      <c r="G109" s="34">
        <v>5467.15</v>
      </c>
      <c r="H109" s="12">
        <f t="shared" si="10"/>
        <v>0</v>
      </c>
      <c r="I109" s="13">
        <v>0</v>
      </c>
      <c r="J109" s="36">
        <v>2</v>
      </c>
      <c r="K109" s="14">
        <v>2</v>
      </c>
      <c r="L109" s="15">
        <f t="shared" si="11"/>
        <v>10934.3</v>
      </c>
      <c r="M109" s="14">
        <f t="shared" si="12"/>
        <v>0</v>
      </c>
      <c r="N109" s="15">
        <f t="shared" si="13"/>
        <v>0</v>
      </c>
      <c r="O109" s="16"/>
    </row>
    <row r="110" spans="2:15">
      <c r="B110" s="8" t="s">
        <v>18</v>
      </c>
      <c r="C110" s="33" t="s">
        <v>19</v>
      </c>
      <c r="D110" s="33" t="s">
        <v>19</v>
      </c>
      <c r="E110" s="37" t="s">
        <v>128</v>
      </c>
      <c r="F110" s="37" t="s">
        <v>21</v>
      </c>
      <c r="G110" s="38">
        <v>879.49</v>
      </c>
      <c r="H110" s="12">
        <f t="shared" si="10"/>
        <v>0</v>
      </c>
      <c r="I110" s="13">
        <v>0</v>
      </c>
      <c r="J110" s="36"/>
      <c r="K110" s="36"/>
      <c r="L110" s="15">
        <f t="shared" si="11"/>
        <v>0</v>
      </c>
      <c r="M110" s="14">
        <f t="shared" si="12"/>
        <v>0</v>
      </c>
      <c r="N110" s="15">
        <f t="shared" si="13"/>
        <v>0</v>
      </c>
      <c r="O110" s="16"/>
    </row>
    <row r="111" spans="2:15">
      <c r="B111" s="8" t="s">
        <v>18</v>
      </c>
      <c r="C111" s="33" t="s">
        <v>19</v>
      </c>
      <c r="D111" s="33" t="s">
        <v>19</v>
      </c>
      <c r="E111" s="37" t="s">
        <v>129</v>
      </c>
      <c r="F111" s="37" t="s">
        <v>21</v>
      </c>
      <c r="G111" s="38">
        <v>3410</v>
      </c>
      <c r="H111" s="12">
        <f t="shared" si="10"/>
        <v>0</v>
      </c>
      <c r="I111" s="13">
        <v>0</v>
      </c>
      <c r="J111" s="36">
        <v>2</v>
      </c>
      <c r="K111" s="36">
        <v>2</v>
      </c>
      <c r="L111" s="15">
        <f t="shared" si="11"/>
        <v>6820</v>
      </c>
      <c r="M111" s="14">
        <f t="shared" si="12"/>
        <v>0</v>
      </c>
      <c r="N111" s="15">
        <f t="shared" si="13"/>
        <v>0</v>
      </c>
      <c r="O111" s="16"/>
    </row>
    <row r="112" spans="2:15">
      <c r="B112" s="8" t="s">
        <v>18</v>
      </c>
      <c r="C112" s="33" t="s">
        <v>19</v>
      </c>
      <c r="D112" s="33" t="s">
        <v>19</v>
      </c>
      <c r="E112" s="37" t="s">
        <v>130</v>
      </c>
      <c r="F112" s="37" t="s">
        <v>21</v>
      </c>
      <c r="G112" s="38">
        <v>2997.5</v>
      </c>
      <c r="H112" s="12">
        <f t="shared" si="10"/>
        <v>0</v>
      </c>
      <c r="I112" s="13">
        <v>0</v>
      </c>
      <c r="J112" s="36">
        <v>4</v>
      </c>
      <c r="K112" s="36">
        <v>2</v>
      </c>
      <c r="L112" s="15">
        <f t="shared" si="11"/>
        <v>5995</v>
      </c>
      <c r="M112" s="14">
        <f t="shared" si="12"/>
        <v>2</v>
      </c>
      <c r="N112" s="15">
        <f t="shared" si="13"/>
        <v>5995</v>
      </c>
      <c r="O112" s="16"/>
    </row>
    <row r="113" spans="2:15">
      <c r="B113" s="8" t="s">
        <v>18</v>
      </c>
      <c r="C113" s="33" t="s">
        <v>19</v>
      </c>
      <c r="D113" s="33" t="s">
        <v>19</v>
      </c>
      <c r="E113" s="37" t="s">
        <v>131</v>
      </c>
      <c r="F113" s="37" t="s">
        <v>21</v>
      </c>
      <c r="G113" s="38">
        <v>4000</v>
      </c>
      <c r="H113" s="12">
        <f t="shared" si="10"/>
        <v>4000</v>
      </c>
      <c r="I113" s="13">
        <v>1</v>
      </c>
      <c r="J113" s="36"/>
      <c r="K113" s="36">
        <v>1</v>
      </c>
      <c r="L113" s="15">
        <f t="shared" si="11"/>
        <v>4000</v>
      </c>
      <c r="M113" s="14">
        <f t="shared" si="12"/>
        <v>0</v>
      </c>
      <c r="N113" s="15">
        <f t="shared" si="13"/>
        <v>0</v>
      </c>
      <c r="O113" s="16"/>
    </row>
    <row r="114" spans="2:15">
      <c r="B114" s="8" t="s">
        <v>18</v>
      </c>
      <c r="C114" s="33" t="s">
        <v>19</v>
      </c>
      <c r="D114" s="33" t="s">
        <v>19</v>
      </c>
      <c r="E114" s="37" t="s">
        <v>132</v>
      </c>
      <c r="F114" s="37" t="s">
        <v>21</v>
      </c>
      <c r="G114" s="38">
        <v>3091.06</v>
      </c>
      <c r="H114" s="12">
        <f t="shared" si="10"/>
        <v>0</v>
      </c>
      <c r="I114" s="13">
        <v>0</v>
      </c>
      <c r="J114" s="36">
        <v>2</v>
      </c>
      <c r="K114" s="33">
        <v>1</v>
      </c>
      <c r="L114" s="15">
        <f t="shared" si="11"/>
        <v>3091.06</v>
      </c>
      <c r="M114" s="14">
        <f t="shared" si="12"/>
        <v>1</v>
      </c>
      <c r="N114" s="15">
        <f t="shared" si="13"/>
        <v>3091.06</v>
      </c>
      <c r="O114" s="16"/>
    </row>
    <row r="115" spans="2:15">
      <c r="B115" s="8" t="s">
        <v>18</v>
      </c>
      <c r="C115" s="33" t="s">
        <v>19</v>
      </c>
      <c r="D115" s="33" t="s">
        <v>19</v>
      </c>
      <c r="E115" s="37" t="s">
        <v>133</v>
      </c>
      <c r="F115" s="37" t="s">
        <v>21</v>
      </c>
      <c r="G115" s="38">
        <v>4000</v>
      </c>
      <c r="H115" s="12">
        <f t="shared" si="10"/>
        <v>4000</v>
      </c>
      <c r="I115" s="13">
        <v>1</v>
      </c>
      <c r="J115" s="36"/>
      <c r="K115" s="33"/>
      <c r="L115" s="15">
        <f t="shared" si="11"/>
        <v>0</v>
      </c>
      <c r="M115" s="14">
        <f t="shared" si="12"/>
        <v>1</v>
      </c>
      <c r="N115" s="15">
        <f t="shared" si="13"/>
        <v>4000</v>
      </c>
      <c r="O115" s="16"/>
    </row>
    <row r="116" spans="2:15">
      <c r="B116" s="8" t="s">
        <v>18</v>
      </c>
      <c r="C116" s="33" t="s">
        <v>19</v>
      </c>
      <c r="D116" s="33" t="s">
        <v>19</v>
      </c>
      <c r="E116" s="14" t="s">
        <v>134</v>
      </c>
      <c r="F116" s="14" t="s">
        <v>21</v>
      </c>
      <c r="G116" s="34">
        <v>6570</v>
      </c>
      <c r="H116" s="12">
        <f t="shared" si="10"/>
        <v>6570</v>
      </c>
      <c r="I116" s="13">
        <v>1</v>
      </c>
      <c r="J116" s="36"/>
      <c r="K116" s="36"/>
      <c r="L116" s="15">
        <f t="shared" si="11"/>
        <v>0</v>
      </c>
      <c r="M116" s="14">
        <f t="shared" si="12"/>
        <v>1</v>
      </c>
      <c r="N116" s="15">
        <f t="shared" si="13"/>
        <v>6570</v>
      </c>
      <c r="O116" s="16"/>
    </row>
    <row r="117" spans="2:15">
      <c r="B117" s="8" t="s">
        <v>18</v>
      </c>
      <c r="C117" s="33" t="s">
        <v>19</v>
      </c>
      <c r="D117" s="33" t="s">
        <v>19</v>
      </c>
      <c r="E117" s="20" t="s">
        <v>135</v>
      </c>
      <c r="F117" s="20" t="s">
        <v>21</v>
      </c>
      <c r="G117" s="39">
        <v>7796.5</v>
      </c>
      <c r="H117" s="12">
        <f t="shared" si="10"/>
        <v>0</v>
      </c>
      <c r="I117" s="13">
        <v>0</v>
      </c>
      <c r="J117" s="14">
        <v>2</v>
      </c>
      <c r="K117" s="14">
        <v>2</v>
      </c>
      <c r="L117" s="15">
        <f t="shared" si="11"/>
        <v>15593</v>
      </c>
      <c r="M117" s="14">
        <f t="shared" si="12"/>
        <v>0</v>
      </c>
      <c r="N117" s="15">
        <f t="shared" si="13"/>
        <v>0</v>
      </c>
      <c r="O117" s="16"/>
    </row>
    <row r="118" spans="2:15">
      <c r="B118" s="8" t="s">
        <v>18</v>
      </c>
      <c r="C118" s="33" t="s">
        <v>19</v>
      </c>
      <c r="D118" s="33" t="s">
        <v>19</v>
      </c>
      <c r="E118" s="37" t="s">
        <v>136</v>
      </c>
      <c r="F118" s="37" t="s">
        <v>21</v>
      </c>
      <c r="G118" s="38">
        <v>1037.92</v>
      </c>
      <c r="H118" s="12">
        <f t="shared" si="10"/>
        <v>1037.92</v>
      </c>
      <c r="I118" s="13">
        <v>1</v>
      </c>
      <c r="J118" s="14"/>
      <c r="K118" s="14"/>
      <c r="L118" s="15">
        <f t="shared" si="11"/>
        <v>0</v>
      </c>
      <c r="M118" s="14">
        <f t="shared" si="12"/>
        <v>1</v>
      </c>
      <c r="N118" s="15">
        <f t="shared" si="13"/>
        <v>1037.92</v>
      </c>
      <c r="O118" s="16"/>
    </row>
    <row r="119" spans="2:15">
      <c r="B119" s="8" t="s">
        <v>18</v>
      </c>
      <c r="C119" s="33" t="s">
        <v>19</v>
      </c>
      <c r="D119" s="33" t="s">
        <v>19</v>
      </c>
      <c r="E119" s="37" t="s">
        <v>137</v>
      </c>
      <c r="F119" s="37" t="s">
        <v>21</v>
      </c>
      <c r="G119" s="38">
        <v>3050.84</v>
      </c>
      <c r="H119" s="12">
        <f t="shared" si="10"/>
        <v>0</v>
      </c>
      <c r="I119" s="13">
        <v>0</v>
      </c>
      <c r="J119" s="14"/>
      <c r="K119" s="14"/>
      <c r="L119" s="15">
        <f t="shared" si="11"/>
        <v>0</v>
      </c>
      <c r="M119" s="14">
        <f t="shared" si="12"/>
        <v>0</v>
      </c>
      <c r="N119" s="15">
        <f t="shared" si="13"/>
        <v>0</v>
      </c>
      <c r="O119" s="16"/>
    </row>
    <row r="120" spans="2:15">
      <c r="B120" s="8" t="s">
        <v>18</v>
      </c>
      <c r="C120" s="33" t="s">
        <v>19</v>
      </c>
      <c r="D120" s="33" t="s">
        <v>19</v>
      </c>
      <c r="E120" s="37" t="s">
        <v>138</v>
      </c>
      <c r="F120" s="37" t="s">
        <v>21</v>
      </c>
      <c r="G120" s="38">
        <v>1805.4</v>
      </c>
      <c r="H120" s="12">
        <f t="shared" si="10"/>
        <v>1805.4</v>
      </c>
      <c r="I120" s="13">
        <v>1</v>
      </c>
      <c r="J120" s="14"/>
      <c r="K120" s="14"/>
      <c r="L120" s="15">
        <f t="shared" si="11"/>
        <v>0</v>
      </c>
      <c r="M120" s="14">
        <f t="shared" si="12"/>
        <v>1</v>
      </c>
      <c r="N120" s="15">
        <f t="shared" si="13"/>
        <v>1805.4</v>
      </c>
      <c r="O120" s="16"/>
    </row>
    <row r="121" spans="2:15">
      <c r="B121" s="8" t="s">
        <v>18</v>
      </c>
      <c r="C121" s="33" t="s">
        <v>19</v>
      </c>
      <c r="D121" s="33" t="s">
        <v>19</v>
      </c>
      <c r="E121" s="37" t="s">
        <v>139</v>
      </c>
      <c r="F121" s="37" t="s">
        <v>21</v>
      </c>
      <c r="G121" s="38">
        <v>1680</v>
      </c>
      <c r="H121" s="12">
        <f t="shared" si="10"/>
        <v>3360</v>
      </c>
      <c r="I121" s="13">
        <v>2</v>
      </c>
      <c r="J121" s="14"/>
      <c r="K121" s="14"/>
      <c r="L121" s="15">
        <f t="shared" si="11"/>
        <v>0</v>
      </c>
      <c r="M121" s="14">
        <f t="shared" si="12"/>
        <v>2</v>
      </c>
      <c r="N121" s="15">
        <f t="shared" si="13"/>
        <v>3360</v>
      </c>
      <c r="O121" s="16"/>
    </row>
    <row r="122" spans="2:15">
      <c r="B122" s="8" t="s">
        <v>18</v>
      </c>
      <c r="C122" s="33" t="s">
        <v>19</v>
      </c>
      <c r="D122" s="33" t="s">
        <v>19</v>
      </c>
      <c r="E122" s="37" t="s">
        <v>140</v>
      </c>
      <c r="F122" s="37" t="s">
        <v>21</v>
      </c>
      <c r="G122" s="38">
        <v>5487</v>
      </c>
      <c r="H122" s="12">
        <f t="shared" si="10"/>
        <v>10974</v>
      </c>
      <c r="I122" s="13">
        <v>2</v>
      </c>
      <c r="J122" s="14"/>
      <c r="K122" s="14"/>
      <c r="L122" s="15">
        <f t="shared" si="11"/>
        <v>0</v>
      </c>
      <c r="M122" s="14">
        <f t="shared" si="12"/>
        <v>2</v>
      </c>
      <c r="N122" s="15">
        <f t="shared" si="13"/>
        <v>10974</v>
      </c>
      <c r="O122" s="16"/>
    </row>
    <row r="123" spans="2:15">
      <c r="B123" s="8" t="s">
        <v>18</v>
      </c>
      <c r="C123" s="33" t="s">
        <v>19</v>
      </c>
      <c r="D123" s="33" t="s">
        <v>19</v>
      </c>
      <c r="E123" s="37" t="s">
        <v>141</v>
      </c>
      <c r="F123" s="37" t="s">
        <v>21</v>
      </c>
      <c r="G123" s="38">
        <v>1250</v>
      </c>
      <c r="H123" s="12">
        <f t="shared" si="10"/>
        <v>0</v>
      </c>
      <c r="I123" s="13">
        <v>0</v>
      </c>
      <c r="J123" s="14"/>
      <c r="K123" s="14"/>
      <c r="L123" s="15">
        <f t="shared" si="11"/>
        <v>0</v>
      </c>
      <c r="M123" s="14">
        <f t="shared" si="12"/>
        <v>0</v>
      </c>
      <c r="N123" s="15">
        <f t="shared" si="13"/>
        <v>0</v>
      </c>
      <c r="O123" s="16"/>
    </row>
    <row r="124" spans="2:15">
      <c r="B124" s="8" t="s">
        <v>18</v>
      </c>
      <c r="C124" s="33" t="s">
        <v>19</v>
      </c>
      <c r="D124" s="33" t="s">
        <v>19</v>
      </c>
      <c r="E124" s="37" t="s">
        <v>142</v>
      </c>
      <c r="F124" s="37" t="s">
        <v>21</v>
      </c>
      <c r="G124" s="38">
        <v>65</v>
      </c>
      <c r="H124" s="12">
        <f t="shared" si="10"/>
        <v>1300</v>
      </c>
      <c r="I124" s="13">
        <v>20</v>
      </c>
      <c r="J124" s="14"/>
      <c r="K124" s="14">
        <v>3</v>
      </c>
      <c r="L124" s="15">
        <f t="shared" si="11"/>
        <v>195</v>
      </c>
      <c r="M124" s="14">
        <f t="shared" si="12"/>
        <v>17</v>
      </c>
      <c r="N124" s="15">
        <f t="shared" si="13"/>
        <v>1105</v>
      </c>
      <c r="O124" s="16"/>
    </row>
    <row r="125" spans="2:15" ht="15.75" thickBot="1">
      <c r="F125" s="40" t="s">
        <v>143</v>
      </c>
      <c r="G125" s="16"/>
      <c r="H125" s="41">
        <f>SUM(H9:H124)</f>
        <v>301727.82</v>
      </c>
      <c r="N125" s="42">
        <f>SUM(N9:N124)</f>
        <v>294897.93</v>
      </c>
      <c r="O125" s="16"/>
    </row>
    <row r="126" spans="2:15" ht="15.75" thickTop="1">
      <c r="H126" s="43"/>
    </row>
    <row r="127" spans="2:15">
      <c r="H127" s="43"/>
    </row>
    <row r="128" spans="2:15">
      <c r="H128" s="43"/>
    </row>
    <row r="129" spans="2:16">
      <c r="B129" s="44" t="s">
        <v>144</v>
      </c>
      <c r="D129" s="44"/>
      <c r="F129" s="44" t="s">
        <v>145</v>
      </c>
      <c r="H129" s="45"/>
      <c r="J129" s="46"/>
      <c r="K129" s="44" t="s">
        <v>146</v>
      </c>
      <c r="L129" s="46"/>
      <c r="M129" s="46"/>
      <c r="O129" s="46"/>
      <c r="P129" s="46"/>
    </row>
    <row r="130" spans="2:16">
      <c r="B130" s="44"/>
      <c r="D130" s="44"/>
      <c r="F130" s="44"/>
      <c r="H130" s="45"/>
      <c r="J130" s="46"/>
      <c r="K130" s="46"/>
      <c r="L130" s="46"/>
      <c r="M130" s="46"/>
      <c r="N130" s="16"/>
      <c r="O130" s="46"/>
      <c r="P130" s="46"/>
    </row>
    <row r="131" spans="2:16">
      <c r="B131" s="44"/>
      <c r="D131" s="44"/>
      <c r="F131" s="44"/>
      <c r="H131" s="45"/>
      <c r="J131" s="46"/>
      <c r="K131" s="46"/>
      <c r="L131" s="46"/>
      <c r="M131" s="46"/>
      <c r="N131" s="16"/>
      <c r="O131" s="46"/>
      <c r="P131" s="46"/>
    </row>
    <row r="132" spans="2:16">
      <c r="B132" s="44"/>
      <c r="D132" s="44"/>
      <c r="F132" s="44"/>
      <c r="H132" s="45"/>
      <c r="J132" s="46"/>
      <c r="K132" s="46"/>
      <c r="L132" s="46"/>
      <c r="M132" s="46"/>
      <c r="N132" s="16"/>
      <c r="O132" s="46"/>
      <c r="P132" s="46"/>
    </row>
    <row r="133" spans="2:16">
      <c r="B133" s="44"/>
      <c r="D133" s="44"/>
      <c r="F133" s="44"/>
      <c r="H133" s="45"/>
      <c r="J133" s="46"/>
      <c r="K133" s="46" t="s">
        <v>53</v>
      </c>
      <c r="L133" s="46"/>
      <c r="M133" s="46"/>
      <c r="O133" s="46"/>
      <c r="P133" s="46"/>
    </row>
    <row r="134" spans="2:16">
      <c r="B134" s="47" t="s">
        <v>147</v>
      </c>
      <c r="C134" s="2"/>
      <c r="D134" s="48"/>
      <c r="F134" s="48" t="s">
        <v>148</v>
      </c>
      <c r="H134" s="45"/>
      <c r="I134" s="2"/>
      <c r="J134" s="46"/>
      <c r="K134" s="48" t="s">
        <v>153</v>
      </c>
      <c r="L134" s="46"/>
      <c r="M134" s="46"/>
      <c r="O134" s="46"/>
      <c r="P134" s="46"/>
    </row>
    <row r="135" spans="2:16">
      <c r="B135" s="49" t="s">
        <v>149</v>
      </c>
      <c r="C135" s="2"/>
      <c r="D135" s="50"/>
      <c r="F135" s="50" t="s">
        <v>150</v>
      </c>
      <c r="H135" s="45"/>
      <c r="I135" s="2"/>
      <c r="J135" s="46"/>
      <c r="K135" s="50" t="s">
        <v>151</v>
      </c>
      <c r="L135" s="46"/>
      <c r="M135" s="46"/>
      <c r="O135" s="46"/>
      <c r="P135" s="46"/>
    </row>
    <row r="136" spans="2:16">
      <c r="B136" s="49" t="s">
        <v>152</v>
      </c>
      <c r="C136" s="2"/>
      <c r="D136" s="50"/>
      <c r="F136" s="50" t="s">
        <v>152</v>
      </c>
      <c r="H136" s="45"/>
      <c r="I136" s="2"/>
      <c r="J136" s="46"/>
      <c r="K136" s="50" t="s">
        <v>152</v>
      </c>
      <c r="L136" s="44"/>
      <c r="M136" s="46"/>
      <c r="O136" s="46"/>
      <c r="P136" s="46"/>
    </row>
  </sheetData>
  <mergeCells count="5">
    <mergeCell ref="B1:N1"/>
    <mergeCell ref="B2:N2"/>
    <mergeCell ref="B4:N4"/>
    <mergeCell ref="B5:N5"/>
    <mergeCell ref="B6:N6"/>
  </mergeCells>
  <pageMargins left="0.59055118110236227" right="0.31496062992125984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2" sqref="C12"/>
    </sheetView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SUMINISTRO JUNIO 2017 (2)</vt:lpstr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2017-07-10T14:42:22Z</dcterms:modified>
</cp:coreProperties>
</file>