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Evaluacion Noviembre\Cambios\"/>
    </mc:Choice>
  </mc:AlternateContent>
  <xr:revisionPtr revIDLastSave="0" documentId="8_{67C8CA03-DF50-45E6-ABEF-5635ADB2BB6D}" xr6:coauthVersionLast="47" xr6:coauthVersionMax="47" xr10:uidLastSave="{00000000-0000-0000-0000-000000000000}"/>
  <bookViews>
    <workbookView xWindow="-120" yWindow="-120" windowWidth="20730" windowHeight="11160" xr2:uid="{0001B127-1CC7-4572-8BDC-CF2559577958}"/>
  </bookViews>
  <sheets>
    <sheet name="Octubre-Diciembre" sheetId="1" r:id="rId1"/>
  </sheets>
  <definedNames>
    <definedName name="_xlnm.Print_Area" localSheetId="0">'Octubre-Diciembre'!$A$1:$S$103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O21" i="1" s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62" i="1"/>
  <c r="P51" i="1"/>
  <c r="Q49" i="1" s="1"/>
  <c r="N51" i="1"/>
  <c r="O49" i="1" s="1"/>
  <c r="L51" i="1"/>
  <c r="M49" i="1" s="1"/>
  <c r="J51" i="1"/>
  <c r="K50" i="1" s="1"/>
  <c r="H51" i="1"/>
  <c r="I50" i="1" s="1"/>
  <c r="F51" i="1"/>
  <c r="G49" i="1" s="1"/>
  <c r="B51" i="1"/>
  <c r="C50" i="1" s="1"/>
  <c r="D51" i="1"/>
  <c r="E49" i="1" s="1"/>
  <c r="R50" i="1"/>
  <c r="G50" i="1"/>
  <c r="R49" i="1"/>
  <c r="R34" i="1"/>
  <c r="K49" i="1"/>
  <c r="I49" i="1"/>
  <c r="C49" i="1"/>
  <c r="R9" i="1"/>
  <c r="B94" i="1"/>
  <c r="R8" i="1"/>
  <c r="R10" i="1"/>
  <c r="D11" i="1"/>
  <c r="E9" i="1" s="1"/>
  <c r="F11" i="1"/>
  <c r="G9" i="1" s="1"/>
  <c r="H11" i="1"/>
  <c r="I9" i="1" s="1"/>
  <c r="J11" i="1"/>
  <c r="K8" i="1" s="1"/>
  <c r="L11" i="1"/>
  <c r="M8" i="1" s="1"/>
  <c r="N11" i="1"/>
  <c r="O9" i="1" s="1"/>
  <c r="P11" i="1"/>
  <c r="Q10" i="1" s="1"/>
  <c r="R21" i="1"/>
  <c r="R22" i="1"/>
  <c r="R23" i="1"/>
  <c r="D24" i="1"/>
  <c r="E21" i="1" s="1"/>
  <c r="F24" i="1"/>
  <c r="G21" i="1" s="1"/>
  <c r="H24" i="1"/>
  <c r="I22" i="1" s="1"/>
  <c r="J24" i="1"/>
  <c r="K22" i="1" s="1"/>
  <c r="L24" i="1"/>
  <c r="M21" i="1" s="1"/>
  <c r="P24" i="1"/>
  <c r="Q22" i="1" s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P94" i="1"/>
  <c r="Q63" i="1" s="1"/>
  <c r="N94" i="1"/>
  <c r="L94" i="1"/>
  <c r="J94" i="1"/>
  <c r="K63" i="1" s="1"/>
  <c r="H94" i="1"/>
  <c r="I63" i="1" s="1"/>
  <c r="F94" i="1"/>
  <c r="D94" i="1"/>
  <c r="B24" i="1"/>
  <c r="C23" i="1" s="1"/>
  <c r="B11" i="1"/>
  <c r="C8" i="1" s="1"/>
  <c r="C35" i="1" l="1"/>
  <c r="G34" i="1"/>
  <c r="E35" i="1"/>
  <c r="E50" i="1"/>
  <c r="O50" i="1"/>
  <c r="O34" i="1"/>
  <c r="R51" i="1"/>
  <c r="S48" i="1" s="1"/>
  <c r="Q50" i="1"/>
  <c r="M50" i="1"/>
  <c r="Q34" i="1"/>
  <c r="K35" i="1"/>
  <c r="I34" i="1"/>
  <c r="M35" i="1"/>
  <c r="G36" i="1"/>
  <c r="E81" i="1"/>
  <c r="I24" i="1"/>
  <c r="G62" i="1"/>
  <c r="O63" i="1"/>
  <c r="C62" i="1"/>
  <c r="R11" i="1"/>
  <c r="S9" i="1" s="1"/>
  <c r="G22" i="1"/>
  <c r="E48" i="1"/>
  <c r="I41" i="1"/>
  <c r="I45" i="1"/>
  <c r="E36" i="1"/>
  <c r="Q45" i="1"/>
  <c r="E40" i="1"/>
  <c r="Q37" i="1"/>
  <c r="G23" i="1"/>
  <c r="E44" i="1"/>
  <c r="Q41" i="1"/>
  <c r="I37" i="1"/>
  <c r="E24" i="1"/>
  <c r="M46" i="1"/>
  <c r="M42" i="1"/>
  <c r="M38" i="1"/>
  <c r="M34" i="1"/>
  <c r="Q51" i="1"/>
  <c r="Q47" i="1"/>
  <c r="E46" i="1"/>
  <c r="Q43" i="1"/>
  <c r="E42" i="1"/>
  <c r="Q39" i="1"/>
  <c r="E38" i="1"/>
  <c r="Q35" i="1"/>
  <c r="E34" i="1"/>
  <c r="K24" i="1"/>
  <c r="G24" i="1"/>
  <c r="K21" i="1"/>
  <c r="R24" i="1"/>
  <c r="S23" i="1" s="1"/>
  <c r="M48" i="1"/>
  <c r="I47" i="1"/>
  <c r="M44" i="1"/>
  <c r="I43" i="1"/>
  <c r="M40" i="1"/>
  <c r="I39" i="1"/>
  <c r="M36" i="1"/>
  <c r="I35" i="1"/>
  <c r="K23" i="1"/>
  <c r="O22" i="1"/>
  <c r="C21" i="1"/>
  <c r="I10" i="1"/>
  <c r="M9" i="1"/>
  <c r="I8" i="1"/>
  <c r="K48" i="1"/>
  <c r="C48" i="1"/>
  <c r="O47" i="1"/>
  <c r="G47" i="1"/>
  <c r="K46" i="1"/>
  <c r="C46" i="1"/>
  <c r="O45" i="1"/>
  <c r="G45" i="1"/>
  <c r="K44" i="1"/>
  <c r="C44" i="1"/>
  <c r="O43" i="1"/>
  <c r="G43" i="1"/>
  <c r="K42" i="1"/>
  <c r="C42" i="1"/>
  <c r="O41" i="1"/>
  <c r="G41" i="1"/>
  <c r="K40" i="1"/>
  <c r="C40" i="1"/>
  <c r="O39" i="1"/>
  <c r="G39" i="1"/>
  <c r="K38" i="1"/>
  <c r="C38" i="1"/>
  <c r="O37" i="1"/>
  <c r="G37" i="1"/>
  <c r="K36" i="1"/>
  <c r="C36" i="1"/>
  <c r="O35" i="1"/>
  <c r="G35" i="1"/>
  <c r="K34" i="1"/>
  <c r="C34" i="1"/>
  <c r="Q23" i="1"/>
  <c r="I23" i="1"/>
  <c r="M22" i="1"/>
  <c r="E22" i="1"/>
  <c r="Q21" i="1"/>
  <c r="Q24" i="1" s="1"/>
  <c r="I21" i="1"/>
  <c r="O10" i="1"/>
  <c r="G10" i="1"/>
  <c r="K9" i="1"/>
  <c r="C9" i="1"/>
  <c r="O8" i="1"/>
  <c r="O11" i="1" s="1"/>
  <c r="G8" i="1"/>
  <c r="G11" i="1" s="1"/>
  <c r="Q8" i="1"/>
  <c r="Q48" i="1"/>
  <c r="I48" i="1"/>
  <c r="M47" i="1"/>
  <c r="E47" i="1"/>
  <c r="Q46" i="1"/>
  <c r="I46" i="1"/>
  <c r="M45" i="1"/>
  <c r="E45" i="1"/>
  <c r="Q44" i="1"/>
  <c r="I44" i="1"/>
  <c r="M43" i="1"/>
  <c r="E43" i="1"/>
  <c r="Q42" i="1"/>
  <c r="I42" i="1"/>
  <c r="M41" i="1"/>
  <c r="E41" i="1"/>
  <c r="Q40" i="1"/>
  <c r="I40" i="1"/>
  <c r="M39" i="1"/>
  <c r="E39" i="1"/>
  <c r="Q38" i="1"/>
  <c r="I38" i="1"/>
  <c r="M37" i="1"/>
  <c r="E37" i="1"/>
  <c r="Q36" i="1"/>
  <c r="I36" i="1"/>
  <c r="C24" i="1"/>
  <c r="O23" i="1"/>
  <c r="C22" i="1"/>
  <c r="M10" i="1"/>
  <c r="E10" i="1"/>
  <c r="Q9" i="1"/>
  <c r="E8" i="1"/>
  <c r="O48" i="1"/>
  <c r="G48" i="1"/>
  <c r="K47" i="1"/>
  <c r="C47" i="1"/>
  <c r="O46" i="1"/>
  <c r="G46" i="1"/>
  <c r="K45" i="1"/>
  <c r="C45" i="1"/>
  <c r="O44" i="1"/>
  <c r="G44" i="1"/>
  <c r="K43" i="1"/>
  <c r="C43" i="1"/>
  <c r="O42" i="1"/>
  <c r="G42" i="1"/>
  <c r="K41" i="1"/>
  <c r="C41" i="1"/>
  <c r="O40" i="1"/>
  <c r="G40" i="1"/>
  <c r="K39" i="1"/>
  <c r="C39" i="1"/>
  <c r="O38" i="1"/>
  <c r="G38" i="1"/>
  <c r="K37" i="1"/>
  <c r="C37" i="1"/>
  <c r="O36" i="1"/>
  <c r="M23" i="1"/>
  <c r="E23" i="1"/>
  <c r="K10" i="1"/>
  <c r="C10" i="1"/>
  <c r="K88" i="1"/>
  <c r="K86" i="1"/>
  <c r="K65" i="1"/>
  <c r="K77" i="1"/>
  <c r="K76" i="1"/>
  <c r="K66" i="1"/>
  <c r="O68" i="1"/>
  <c r="G67" i="1"/>
  <c r="C70" i="1"/>
  <c r="C65" i="1"/>
  <c r="C69" i="1"/>
  <c r="C66" i="1"/>
  <c r="C86" i="1"/>
  <c r="Q70" i="1"/>
  <c r="G75" i="1"/>
  <c r="I74" i="1"/>
  <c r="O76" i="1"/>
  <c r="Q74" i="1"/>
  <c r="G91" i="1"/>
  <c r="K93" i="1"/>
  <c r="O92" i="1"/>
  <c r="I70" i="1"/>
  <c r="I90" i="1"/>
  <c r="K82" i="1"/>
  <c r="K72" i="1"/>
  <c r="Q90" i="1"/>
  <c r="G83" i="1"/>
  <c r="I86" i="1"/>
  <c r="K92" i="1"/>
  <c r="K81" i="1"/>
  <c r="K70" i="1"/>
  <c r="O84" i="1"/>
  <c r="Q86" i="1"/>
  <c r="G73" i="1"/>
  <c r="O82" i="1"/>
  <c r="G87" i="1"/>
  <c r="G79" i="1"/>
  <c r="G71" i="1"/>
  <c r="G63" i="1"/>
  <c r="I82" i="1"/>
  <c r="I66" i="1"/>
  <c r="K90" i="1"/>
  <c r="K85" i="1"/>
  <c r="K80" i="1"/>
  <c r="K74" i="1"/>
  <c r="K69" i="1"/>
  <c r="K64" i="1"/>
  <c r="O88" i="1"/>
  <c r="O80" i="1"/>
  <c r="O72" i="1"/>
  <c r="O64" i="1"/>
  <c r="Q82" i="1"/>
  <c r="Q66" i="1"/>
  <c r="G81" i="1"/>
  <c r="O90" i="1"/>
  <c r="O74" i="1"/>
  <c r="G93" i="1"/>
  <c r="G85" i="1"/>
  <c r="G77" i="1"/>
  <c r="G69" i="1"/>
  <c r="I62" i="1"/>
  <c r="I78" i="1"/>
  <c r="K62" i="1"/>
  <c r="K89" i="1"/>
  <c r="K84" i="1"/>
  <c r="K78" i="1"/>
  <c r="K73" i="1"/>
  <c r="K68" i="1"/>
  <c r="O62" i="1"/>
  <c r="O86" i="1"/>
  <c r="O78" i="1"/>
  <c r="O70" i="1"/>
  <c r="Q62" i="1"/>
  <c r="Q78" i="1"/>
  <c r="G89" i="1"/>
  <c r="G65" i="1"/>
  <c r="O66" i="1"/>
  <c r="E89" i="1"/>
  <c r="E85" i="1"/>
  <c r="M63" i="1"/>
  <c r="M67" i="1"/>
  <c r="M71" i="1"/>
  <c r="M75" i="1"/>
  <c r="M79" i="1"/>
  <c r="M83" i="1"/>
  <c r="M87" i="1"/>
  <c r="M91" i="1"/>
  <c r="M68" i="1"/>
  <c r="M76" i="1"/>
  <c r="M80" i="1"/>
  <c r="M88" i="1"/>
  <c r="M92" i="1"/>
  <c r="M78" i="1"/>
  <c r="M86" i="1"/>
  <c r="M64" i="1"/>
  <c r="M72" i="1"/>
  <c r="M84" i="1"/>
  <c r="M74" i="1"/>
  <c r="M62" i="1"/>
  <c r="M65" i="1"/>
  <c r="M69" i="1"/>
  <c r="M73" i="1"/>
  <c r="M77" i="1"/>
  <c r="M81" i="1"/>
  <c r="M85" i="1"/>
  <c r="M89" i="1"/>
  <c r="M93" i="1"/>
  <c r="M70" i="1"/>
  <c r="M90" i="1"/>
  <c r="M66" i="1"/>
  <c r="M82" i="1"/>
  <c r="E62" i="1"/>
  <c r="E66" i="1"/>
  <c r="E70" i="1"/>
  <c r="E74" i="1"/>
  <c r="E78" i="1"/>
  <c r="E82" i="1"/>
  <c r="E86" i="1"/>
  <c r="E90" i="1"/>
  <c r="E67" i="1"/>
  <c r="E71" i="1"/>
  <c r="E79" i="1"/>
  <c r="E87" i="1"/>
  <c r="E91" i="1"/>
  <c r="E73" i="1"/>
  <c r="E63" i="1"/>
  <c r="E75" i="1"/>
  <c r="E83" i="1"/>
  <c r="E69" i="1"/>
  <c r="E64" i="1"/>
  <c r="E68" i="1"/>
  <c r="E72" i="1"/>
  <c r="E76" i="1"/>
  <c r="E80" i="1"/>
  <c r="E84" i="1"/>
  <c r="E88" i="1"/>
  <c r="E92" i="1"/>
  <c r="E77" i="1"/>
  <c r="E65" i="1"/>
  <c r="E93" i="1"/>
  <c r="G92" i="1"/>
  <c r="G88" i="1"/>
  <c r="G84" i="1"/>
  <c r="G80" i="1"/>
  <c r="G76" i="1"/>
  <c r="G72" i="1"/>
  <c r="G68" i="1"/>
  <c r="G64" i="1"/>
  <c r="I93" i="1"/>
  <c r="I89" i="1"/>
  <c r="I85" i="1"/>
  <c r="I81" i="1"/>
  <c r="I77" i="1"/>
  <c r="I73" i="1"/>
  <c r="I69" i="1"/>
  <c r="I65" i="1"/>
  <c r="O93" i="1"/>
  <c r="O89" i="1"/>
  <c r="O85" i="1"/>
  <c r="O81" i="1"/>
  <c r="O77" i="1"/>
  <c r="O73" i="1"/>
  <c r="O69" i="1"/>
  <c r="O65" i="1"/>
  <c r="Q93" i="1"/>
  <c r="Q89" i="1"/>
  <c r="Q85" i="1"/>
  <c r="Q81" i="1"/>
  <c r="Q77" i="1"/>
  <c r="Q73" i="1"/>
  <c r="Q69" i="1"/>
  <c r="Q65" i="1"/>
  <c r="I84" i="1"/>
  <c r="I72" i="1"/>
  <c r="Q92" i="1"/>
  <c r="Q80" i="1"/>
  <c r="Q64" i="1"/>
  <c r="I92" i="1"/>
  <c r="I88" i="1"/>
  <c r="I80" i="1"/>
  <c r="I76" i="1"/>
  <c r="I68" i="1"/>
  <c r="I64" i="1"/>
  <c r="Q88" i="1"/>
  <c r="Q84" i="1"/>
  <c r="Q76" i="1"/>
  <c r="Q72" i="1"/>
  <c r="Q68" i="1"/>
  <c r="G90" i="1"/>
  <c r="G86" i="1"/>
  <c r="G82" i="1"/>
  <c r="G78" i="1"/>
  <c r="G74" i="1"/>
  <c r="G70" i="1"/>
  <c r="G66" i="1"/>
  <c r="I91" i="1"/>
  <c r="I87" i="1"/>
  <c r="I83" i="1"/>
  <c r="I79" i="1"/>
  <c r="I75" i="1"/>
  <c r="I71" i="1"/>
  <c r="I67" i="1"/>
  <c r="K91" i="1"/>
  <c r="K87" i="1"/>
  <c r="K83" i="1"/>
  <c r="K79" i="1"/>
  <c r="K75" i="1"/>
  <c r="K71" i="1"/>
  <c r="K67" i="1"/>
  <c r="O91" i="1"/>
  <c r="O87" i="1"/>
  <c r="O83" i="1"/>
  <c r="O79" i="1"/>
  <c r="O75" i="1"/>
  <c r="O71" i="1"/>
  <c r="O67" i="1"/>
  <c r="Q91" i="1"/>
  <c r="Q87" i="1"/>
  <c r="Q83" i="1"/>
  <c r="Q79" i="1"/>
  <c r="Q75" i="1"/>
  <c r="Q71" i="1"/>
  <c r="Q67" i="1"/>
  <c r="C80" i="1"/>
  <c r="C76" i="1"/>
  <c r="C72" i="1"/>
  <c r="C67" i="1"/>
  <c r="C63" i="1"/>
  <c r="C68" i="1"/>
  <c r="C64" i="1"/>
  <c r="C74" i="1"/>
  <c r="C78" i="1"/>
  <c r="C82" i="1"/>
  <c r="C84" i="1"/>
  <c r="C88" i="1"/>
  <c r="C90" i="1"/>
  <c r="R94" i="1"/>
  <c r="C93" i="1"/>
  <c r="C91" i="1"/>
  <c r="C89" i="1"/>
  <c r="C87" i="1"/>
  <c r="C85" i="1"/>
  <c r="C83" i="1"/>
  <c r="C81" i="1"/>
  <c r="C79" i="1"/>
  <c r="C77" i="1"/>
  <c r="C75" i="1"/>
  <c r="C73" i="1"/>
  <c r="C71" i="1"/>
  <c r="C92" i="1"/>
  <c r="S50" i="1" l="1"/>
  <c r="E51" i="1"/>
  <c r="O51" i="1"/>
  <c r="S51" i="1"/>
  <c r="K51" i="1"/>
  <c r="I51" i="1"/>
  <c r="G51" i="1"/>
  <c r="S49" i="1"/>
  <c r="M51" i="1"/>
  <c r="S8" i="1"/>
  <c r="S47" i="1"/>
  <c r="S42" i="1"/>
  <c r="S10" i="1"/>
  <c r="S66" i="1"/>
  <c r="S36" i="1"/>
  <c r="S39" i="1"/>
  <c r="S21" i="1"/>
  <c r="S38" i="1"/>
  <c r="S41" i="1"/>
  <c r="S46" i="1"/>
  <c r="K11" i="1"/>
  <c r="M11" i="1"/>
  <c r="S44" i="1"/>
  <c r="S35" i="1"/>
  <c r="S43" i="1"/>
  <c r="S34" i="1"/>
  <c r="S37" i="1"/>
  <c r="S45" i="1"/>
  <c r="S40" i="1"/>
  <c r="E11" i="1"/>
  <c r="M24" i="1"/>
  <c r="S22" i="1"/>
  <c r="O24" i="1"/>
  <c r="C11" i="1"/>
  <c r="I11" i="1"/>
  <c r="C51" i="1"/>
  <c r="Q11" i="1"/>
  <c r="S91" i="1"/>
  <c r="S85" i="1"/>
  <c r="S63" i="1"/>
  <c r="S80" i="1"/>
  <c r="S77" i="1"/>
  <c r="S88" i="1"/>
  <c r="S62" i="1"/>
  <c r="S73" i="1"/>
  <c r="S65" i="1"/>
  <c r="S92" i="1"/>
  <c r="G94" i="1"/>
  <c r="E94" i="1"/>
  <c r="S93" i="1"/>
  <c r="S83" i="1"/>
  <c r="M94" i="1"/>
  <c r="S84" i="1"/>
  <c r="S82" i="1"/>
  <c r="S87" i="1"/>
  <c r="S78" i="1"/>
  <c r="S69" i="1"/>
  <c r="S90" i="1"/>
  <c r="S68" i="1"/>
  <c r="K94" i="1"/>
  <c r="S89" i="1"/>
  <c r="S75" i="1"/>
  <c r="S67" i="1"/>
  <c r="I94" i="1"/>
  <c r="S79" i="1"/>
  <c r="S76" i="1"/>
  <c r="S74" i="1"/>
  <c r="S81" i="1"/>
  <c r="S72" i="1"/>
  <c r="O94" i="1"/>
  <c r="S71" i="1"/>
  <c r="S86" i="1"/>
  <c r="S70" i="1"/>
  <c r="C94" i="1"/>
  <c r="S64" i="1"/>
  <c r="Q94" i="1"/>
  <c r="S11" i="1" l="1"/>
  <c r="S24" i="1"/>
  <c r="S94" i="1"/>
</calcChain>
</file>

<file path=xl/sharedStrings.xml><?xml version="1.0" encoding="utf-8"?>
<sst xmlns="http://schemas.openxmlformats.org/spreadsheetml/2006/main" count="194" uniqueCount="77">
  <si>
    <t>CONSEJO NACIONAL DE DROGAS</t>
  </si>
  <si>
    <t>MESES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</si>
  <si>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</si>
  <si>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</si>
  <si>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</si>
  <si>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</si>
  <si>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</si>
  <si>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</si>
  <si>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</si>
  <si>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</si>
  <si>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</si>
  <si>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</si>
  <si>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</si>
  <si>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</si>
  <si>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</si>
  <si>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</si>
  <si>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</si>
  <si>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</si>
  <si>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</si>
  <si>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</si>
  <si>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</si>
  <si>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</si>
  <si>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</si>
  <si>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</si>
  <si>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</si>
  <si>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</si>
  <si>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</si>
  <si>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Campañas</t>
  </si>
  <si>
    <t>Conferencia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</si>
  <si>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</si>
  <si>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</si>
  <si>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</si>
  <si>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</si>
  <si>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</si>
  <si>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</si>
  <si>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</si>
  <si>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</si>
  <si>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</si>
  <si>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</si>
  <si>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</si>
  <si>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</si>
  <si>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</si>
  <si>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</si>
  <si>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</si>
  <si>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</si>
  <si>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</si>
  <si>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</si>
  <si>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</si>
  <si>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</si>
  <si>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</si>
  <si>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</si>
  <si>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</si>
  <si>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</si>
  <si>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</si>
  <si>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</si>
  <si>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</si>
  <si>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</si>
  <si>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</si>
  <si>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</si>
  <si>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</si>
  <si>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</si>
  <si>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</si>
  <si>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</si>
  <si>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</si>
  <si>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>Seminario</t>
  </si>
  <si>
    <t>Implementaciones</t>
  </si>
  <si>
    <t xml:space="preserve">D. N. y Sto. Dgo. </t>
  </si>
  <si>
    <t>OCTUBRE - DICIEMBRE 2022</t>
  </si>
  <si>
    <t>OCTUBRE</t>
  </si>
  <si>
    <t>NOVIEMBRE</t>
  </si>
  <si>
    <t>DICIEMBRE</t>
  </si>
  <si>
    <t>Orientacion ciudadana</t>
  </si>
  <si>
    <t>Supervision</t>
  </si>
  <si>
    <t>DEPARTAMENTOS</t>
  </si>
  <si>
    <t>FUENTE: Elaborado en base a datos suministrados por los Departamentos Preventivos  y Regionales del CND.</t>
  </si>
  <si>
    <t>Lic Yuri Ruiz Villalona, Mayor General (R) P.N.</t>
  </si>
  <si>
    <t>Director del Observatorio Dominicano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</si>
</sst>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4" fillId="0" borderId="0" xfId="4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left"/>
    </xf>
    <xf numFmtId="0" fontId="5" fillId="0" borderId="0" xfId="5" applyFont="1" applyFill="1" applyBorder="1"/>
    <xf numFmtId="0" fontId="9" fillId="0" borderId="0" xfId="0" applyFont="1" applyFill="1" applyBorder="1"/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1:S103"/>
  <sheetViews>
    <sheetView tabSelected="1" view="pageBreakPreview" topLeftCell="A87" zoomScale="110" zoomScaleNormal="110" zoomScaleSheetLayoutView="110" workbookViewId="0">
      <selection activeCell="C99" sqref="C99"/>
    </sheetView>
  </sheetViews>
  <sheetFormatPr baseColWidth="10" defaultRowHeight="15" x14ac:dyDescent="0.25"/>
  <cols>
    <col min="1" max="1" width="20.5703125" customWidth="1"/>
    <col min="2" max="2" width="11.28515625" customWidth="1"/>
    <col min="3" max="3" width="7.85546875" customWidth="1"/>
    <col min="4" max="4" width="5.5703125" bestFit="1" customWidth="1"/>
    <col min="5" max="5" width="7.140625" bestFit="1" customWidth="1"/>
    <col min="6" max="6" width="5.5703125" bestFit="1" customWidth="1"/>
    <col min="7" max="7" width="7.140625" bestFit="1" customWidth="1"/>
    <col min="8" max="8" width="5.5703125" bestFit="1" customWidth="1"/>
    <col min="9" max="9" width="9.140625" customWidth="1"/>
    <col min="10" max="10" width="5.5703125" bestFit="1" customWidth="1"/>
    <col min="11" max="11" width="7.140625" bestFit="1" customWidth="1"/>
    <col min="12" max="12" width="7.42578125" bestFit="1" customWidth="1"/>
    <col min="13" max="13" width="7.140625" bestFit="1" customWidth="1"/>
    <col min="14" max="14" width="5.5703125" bestFit="1" customWidth="1"/>
    <col min="15" max="15" width="6.5703125" customWidth="1"/>
    <col min="16" max="16" width="5.5703125" customWidth="1"/>
    <col min="17" max="17" width="6.42578125" customWidth="1"/>
    <col min="18" max="18" width="9.85546875" customWidth="1"/>
    <col min="19" max="19" width="1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4" t="s">
        <v>1</v>
      </c>
      <c r="B5" s="5" t="s">
        <v>73</v>
      </c>
      <c r="C5" s="5"/>
      <c r="D5" s="5"/>
      <c r="E5" s="5"/>
      <c r="F5" s="5"/>
      <c r="G5" s="5"/>
      <c r="H5" s="5"/>
      <c r="I5" s="5"/>
      <c r="J5" s="5" t="s">
        <v>2</v>
      </c>
      <c r="K5" s="5"/>
      <c r="L5" s="5"/>
      <c r="M5" s="5"/>
      <c r="N5" s="5"/>
      <c r="O5" s="5"/>
      <c r="P5" s="5"/>
      <c r="Q5" s="5"/>
      <c r="R5" s="6" t="s">
        <v>3</v>
      </c>
      <c r="S5" s="6"/>
    </row>
    <row r="6" spans="1:19" x14ac:dyDescent="0.25">
      <c r="A6" s="4"/>
      <c r="B6" s="5" t="s">
        <v>4</v>
      </c>
      <c r="C6" s="5"/>
      <c r="D6" s="5" t="s">
        <v>5</v>
      </c>
      <c r="E6" s="5"/>
      <c r="F6" s="5" t="s">
        <v>6</v>
      </c>
      <c r="G6" s="5"/>
      <c r="H6" s="5" t="s">
        <v>7</v>
      </c>
      <c r="I6" s="5"/>
      <c r="J6" s="5" t="s">
        <v>8</v>
      </c>
      <c r="K6" s="5"/>
      <c r="L6" s="5" t="s">
        <v>9</v>
      </c>
      <c r="M6" s="5"/>
      <c r="N6" s="5" t="s">
        <v>10</v>
      </c>
      <c r="O6" s="5"/>
      <c r="P6" s="7" t="s">
        <v>11</v>
      </c>
      <c r="Q6" s="7"/>
      <c r="R6" s="6"/>
      <c r="S6" s="6"/>
    </row>
    <row r="7" spans="1:19" x14ac:dyDescent="0.25">
      <c r="A7" s="4"/>
      <c r="B7" s="8" t="s">
        <v>12</v>
      </c>
      <c r="C7" s="9" t="s">
        <v>13</v>
      </c>
      <c r="D7" s="8" t="s">
        <v>12</v>
      </c>
      <c r="E7" s="9" t="s">
        <v>13</v>
      </c>
      <c r="F7" s="8" t="s">
        <v>12</v>
      </c>
      <c r="G7" s="9" t="s">
        <v>13</v>
      </c>
      <c r="H7" s="8" t="s">
        <v>12</v>
      </c>
      <c r="I7" s="9" t="s">
        <v>13</v>
      </c>
      <c r="J7" s="8" t="s">
        <v>12</v>
      </c>
      <c r="K7" s="9" t="s">
        <v>13</v>
      </c>
      <c r="L7" s="8" t="s">
        <v>12</v>
      </c>
      <c r="M7" s="9" t="s">
        <v>13</v>
      </c>
      <c r="N7" s="8" t="s">
        <v>12</v>
      </c>
      <c r="O7" s="9" t="s">
        <v>13</v>
      </c>
      <c r="P7" s="8" t="s">
        <v>12</v>
      </c>
      <c r="Q7" s="9" t="s">
        <v>13</v>
      </c>
      <c r="R7" s="8" t="s">
        <v>12</v>
      </c>
      <c r="S7" s="9" t="s">
        <v>13</v>
      </c>
    </row>
    <row r="8" spans="1:19" x14ac:dyDescent="0.25">
      <c r="A8" s="10" t="s">
        <v>68</v>
      </c>
      <c r="B8" s="9">
        <v>9</v>
      </c>
      <c r="C8" s="11">
        <f>B8/$B$11</f>
        <v>0.45</v>
      </c>
      <c r="D8" s="9">
        <v>21</v>
      </c>
      <c r="E8" s="11">
        <f>D8/$D$11</f>
        <v>0.328125</v>
      </c>
      <c r="F8" s="9">
        <v>4</v>
      </c>
      <c r="G8" s="11">
        <f>F8/$F$11</f>
        <v>0.26666666666666666</v>
      </c>
      <c r="H8" s="9">
        <v>15</v>
      </c>
      <c r="I8" s="11">
        <f>H8/$H$11</f>
        <v>0.40540540540540543</v>
      </c>
      <c r="J8" s="9">
        <v>15</v>
      </c>
      <c r="K8" s="11">
        <f>J8/$J$11</f>
        <v>0.28846153846153844</v>
      </c>
      <c r="L8" s="9">
        <v>30</v>
      </c>
      <c r="M8" s="11">
        <f>L8/$L$11</f>
        <v>0.58823529411764708</v>
      </c>
      <c r="N8" s="9">
        <v>19</v>
      </c>
      <c r="O8" s="11">
        <f>N8/$N$11</f>
        <v>0.43181818181818182</v>
      </c>
      <c r="P8" s="9">
        <v>8</v>
      </c>
      <c r="Q8" s="11">
        <f>P8/$P$11</f>
        <v>0.32</v>
      </c>
      <c r="R8" s="9">
        <f>B8+D8+F8+H8+J8+L8+N8+P8</f>
        <v>121</v>
      </c>
      <c r="S8" s="11">
        <f>R8/$R$11</f>
        <v>0.39285714285714285</v>
      </c>
    </row>
    <row r="9" spans="1:19" x14ac:dyDescent="0.25">
      <c r="A9" s="10" t="s">
        <v>69</v>
      </c>
      <c r="B9" s="9">
        <v>11</v>
      </c>
      <c r="C9" s="11">
        <f t="shared" ref="C9:C10" si="0">B9/$B$11</f>
        <v>0.55000000000000004</v>
      </c>
      <c r="D9" s="9">
        <v>37</v>
      </c>
      <c r="E9" s="11">
        <f t="shared" ref="E9:E10" si="1">D9/$D$11</f>
        <v>0.578125</v>
      </c>
      <c r="F9" s="9">
        <v>9</v>
      </c>
      <c r="G9" s="11">
        <f t="shared" ref="G9:G10" si="2">F9/$F$11</f>
        <v>0.6</v>
      </c>
      <c r="H9" s="9">
        <v>14</v>
      </c>
      <c r="I9" s="11">
        <f t="shared" ref="I9:I10" si="3">H9/$H$11</f>
        <v>0.3783783783783784</v>
      </c>
      <c r="J9" s="9">
        <v>22</v>
      </c>
      <c r="K9" s="11">
        <f t="shared" ref="K9:K10" si="4">J9/$J$11</f>
        <v>0.42307692307692307</v>
      </c>
      <c r="L9" s="9">
        <v>21</v>
      </c>
      <c r="M9" s="11">
        <f t="shared" ref="M9:M10" si="5">L9/$L$11</f>
        <v>0.41176470588235292</v>
      </c>
      <c r="N9" s="9">
        <v>19</v>
      </c>
      <c r="O9" s="11">
        <f t="shared" ref="O9:O10" si="6">N9/$N$11</f>
        <v>0.43181818181818182</v>
      </c>
      <c r="P9" s="9">
        <v>17</v>
      </c>
      <c r="Q9" s="11">
        <f t="shared" ref="Q9:Q10" si="7">P9/$P$11</f>
        <v>0.68</v>
      </c>
      <c r="R9" s="9">
        <f>B9+D9+F9+H9+J9+L9+N9+P9</f>
        <v>150</v>
      </c>
      <c r="S9" s="11">
        <f t="shared" ref="S9:S10" si="8">R9/$R$11</f>
        <v>0.48701298701298701</v>
      </c>
    </row>
    <row r="10" spans="1:19" x14ac:dyDescent="0.25">
      <c r="A10" s="10" t="s">
        <v>70</v>
      </c>
      <c r="B10" s="9">
        <v>0</v>
      </c>
      <c r="C10" s="11">
        <f t="shared" si="0"/>
        <v>0</v>
      </c>
      <c r="D10" s="9">
        <v>6</v>
      </c>
      <c r="E10" s="11">
        <f t="shared" si="1"/>
        <v>9.375E-2</v>
      </c>
      <c r="F10" s="9">
        <v>2</v>
      </c>
      <c r="G10" s="11">
        <f t="shared" si="2"/>
        <v>0.13333333333333333</v>
      </c>
      <c r="H10" s="9">
        <v>8</v>
      </c>
      <c r="I10" s="11">
        <f t="shared" si="3"/>
        <v>0.21621621621621623</v>
      </c>
      <c r="J10" s="9">
        <v>15</v>
      </c>
      <c r="K10" s="11">
        <f t="shared" si="4"/>
        <v>0.28846153846153844</v>
      </c>
      <c r="L10" s="9">
        <v>0</v>
      </c>
      <c r="M10" s="11">
        <f t="shared" si="5"/>
        <v>0</v>
      </c>
      <c r="N10" s="9">
        <v>6</v>
      </c>
      <c r="O10" s="11">
        <f t="shared" si="6"/>
        <v>0.13636363636363635</v>
      </c>
      <c r="P10" s="9">
        <v>0</v>
      </c>
      <c r="Q10" s="11">
        <f t="shared" si="7"/>
        <v>0</v>
      </c>
      <c r="R10" s="9">
        <f t="shared" ref="R10" si="9">B10+D10+F10+H10+J10+L10+N10+P10</f>
        <v>37</v>
      </c>
      <c r="S10" s="11">
        <f t="shared" si="8"/>
        <v>0.12012987012987013</v>
      </c>
    </row>
    <row r="11" spans="1:19" x14ac:dyDescent="0.25">
      <c r="A11" s="12" t="s">
        <v>3</v>
      </c>
      <c r="B11" s="13">
        <f t="shared" ref="B11:S11" si="10">SUM(B8:B10)</f>
        <v>20</v>
      </c>
      <c r="C11" s="14">
        <f t="shared" si="10"/>
        <v>1</v>
      </c>
      <c r="D11" s="13">
        <f t="shared" si="10"/>
        <v>64</v>
      </c>
      <c r="E11" s="14">
        <f t="shared" si="10"/>
        <v>1</v>
      </c>
      <c r="F11" s="13">
        <f t="shared" si="10"/>
        <v>15</v>
      </c>
      <c r="G11" s="14">
        <f t="shared" si="10"/>
        <v>1</v>
      </c>
      <c r="H11" s="13">
        <f t="shared" si="10"/>
        <v>37</v>
      </c>
      <c r="I11" s="14">
        <f t="shared" si="10"/>
        <v>1</v>
      </c>
      <c r="J11" s="13">
        <f t="shared" si="10"/>
        <v>52</v>
      </c>
      <c r="K11" s="14">
        <f t="shared" si="10"/>
        <v>0.99999999999999989</v>
      </c>
      <c r="L11" s="13">
        <f>SUM(L8:L10)</f>
        <v>51</v>
      </c>
      <c r="M11" s="14">
        <f t="shared" si="10"/>
        <v>1</v>
      </c>
      <c r="N11" s="13">
        <f>SUM(N8:N10)</f>
        <v>44</v>
      </c>
      <c r="O11" s="14">
        <f t="shared" si="10"/>
        <v>1</v>
      </c>
      <c r="P11" s="13">
        <f t="shared" si="10"/>
        <v>25</v>
      </c>
      <c r="Q11" s="14">
        <f t="shared" si="10"/>
        <v>1</v>
      </c>
      <c r="R11" s="15">
        <f t="shared" si="10"/>
        <v>308</v>
      </c>
      <c r="S11" s="14">
        <f t="shared" si="10"/>
        <v>1</v>
      </c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6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x14ac:dyDescent="0.25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5">
      <c r="A17" s="3" t="s">
        <v>67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18" t="s">
        <v>1</v>
      </c>
      <c r="B18" s="19" t="s">
        <v>73</v>
      </c>
      <c r="C18" s="19"/>
      <c r="D18" s="19"/>
      <c r="E18" s="19"/>
      <c r="F18" s="19"/>
      <c r="G18" s="19"/>
      <c r="H18" s="19"/>
      <c r="I18" s="19"/>
      <c r="J18" s="19" t="s">
        <v>2</v>
      </c>
      <c r="K18" s="19"/>
      <c r="L18" s="19"/>
      <c r="M18" s="19"/>
      <c r="N18" s="19"/>
      <c r="O18" s="19"/>
      <c r="P18" s="19"/>
      <c r="Q18" s="19"/>
      <c r="R18" s="18" t="s">
        <v>3</v>
      </c>
      <c r="S18" s="18"/>
    </row>
    <row r="19" spans="1:19" x14ac:dyDescent="0.25">
      <c r="A19" s="18"/>
      <c r="B19" s="19" t="s">
        <v>4</v>
      </c>
      <c r="C19" s="19"/>
      <c r="D19" s="19" t="s">
        <v>5</v>
      </c>
      <c r="E19" s="19"/>
      <c r="F19" s="19" t="s">
        <v>6</v>
      </c>
      <c r="G19" s="19"/>
      <c r="H19" s="19" t="s">
        <v>7</v>
      </c>
      <c r="I19" s="19"/>
      <c r="J19" s="19" t="s">
        <v>8</v>
      </c>
      <c r="K19" s="19"/>
      <c r="L19" s="20" t="s">
        <v>9</v>
      </c>
      <c r="M19" s="20"/>
      <c r="N19" s="19" t="s">
        <v>10</v>
      </c>
      <c r="O19" s="19"/>
      <c r="P19" s="19" t="s">
        <v>11</v>
      </c>
      <c r="Q19" s="19"/>
      <c r="R19" s="18"/>
      <c r="S19" s="18"/>
    </row>
    <row r="20" spans="1:19" x14ac:dyDescent="0.25">
      <c r="A20" s="18"/>
      <c r="B20" s="21" t="s">
        <v>12</v>
      </c>
      <c r="C20" s="22" t="s">
        <v>13</v>
      </c>
      <c r="D20" s="21" t="s">
        <v>12</v>
      </c>
      <c r="E20" s="22" t="s">
        <v>13</v>
      </c>
      <c r="F20" s="21" t="s">
        <v>12</v>
      </c>
      <c r="G20" s="22" t="s">
        <v>13</v>
      </c>
      <c r="H20" s="21" t="s">
        <v>12</v>
      </c>
      <c r="I20" s="22" t="s">
        <v>13</v>
      </c>
      <c r="J20" s="21" t="s">
        <v>12</v>
      </c>
      <c r="K20" s="22" t="s">
        <v>13</v>
      </c>
      <c r="L20" s="21" t="s">
        <v>12</v>
      </c>
      <c r="M20" s="22" t="s">
        <v>13</v>
      </c>
      <c r="N20" s="21" t="s">
        <v>12</v>
      </c>
      <c r="O20" s="22" t="s">
        <v>13</v>
      </c>
      <c r="P20" s="21" t="s">
        <v>12</v>
      </c>
      <c r="Q20" s="22" t="s">
        <v>13</v>
      </c>
      <c r="R20" s="21" t="s">
        <v>12</v>
      </c>
      <c r="S20" s="22" t="s">
        <v>13</v>
      </c>
    </row>
    <row r="21" spans="1:19" x14ac:dyDescent="0.25">
      <c r="A21" s="10" t="s">
        <v>68</v>
      </c>
      <c r="B21" s="9">
        <v>371</v>
      </c>
      <c r="C21" s="11">
        <f>B21/$B$24</f>
        <v>0.63310580204778155</v>
      </c>
      <c r="D21" s="9">
        <v>1384</v>
      </c>
      <c r="E21" s="11">
        <f>D21/$D$24</f>
        <v>0.35966735966735969</v>
      </c>
      <c r="F21" s="8">
        <v>280</v>
      </c>
      <c r="G21" s="11">
        <f>F21/$F$24</f>
        <v>0.28397565922920892</v>
      </c>
      <c r="H21" s="8">
        <v>728</v>
      </c>
      <c r="I21" s="11">
        <f>H21/$H$24</f>
        <v>0.37142857142857144</v>
      </c>
      <c r="J21" s="8">
        <v>895</v>
      </c>
      <c r="K21" s="11">
        <f>J21/$J$24</f>
        <v>0.26917293233082706</v>
      </c>
      <c r="L21" s="8">
        <v>1079</v>
      </c>
      <c r="M21" s="11">
        <f>L21/$L$24</f>
        <v>0.49179580674567003</v>
      </c>
      <c r="N21" s="9">
        <v>592</v>
      </c>
      <c r="O21" s="11">
        <f>N21/$N$24</f>
        <v>0.35364396654719238</v>
      </c>
      <c r="P21" s="9">
        <v>917</v>
      </c>
      <c r="Q21" s="11">
        <f>P21/$P$24</f>
        <v>0.42160919540229885</v>
      </c>
      <c r="R21" s="8">
        <f>B21+D21+F21+H21+J21+L21+N21+P21</f>
        <v>6246</v>
      </c>
      <c r="S21" s="11">
        <f>R21/$R$24</f>
        <v>0.37294005254358731</v>
      </c>
    </row>
    <row r="22" spans="1:19" x14ac:dyDescent="0.25">
      <c r="A22" s="10" t="s">
        <v>69</v>
      </c>
      <c r="B22" s="23">
        <v>215</v>
      </c>
      <c r="C22" s="11">
        <f t="shared" ref="C22:C24" si="11">B22/$B$24</f>
        <v>0.36689419795221845</v>
      </c>
      <c r="D22" s="23">
        <v>2093</v>
      </c>
      <c r="E22" s="11">
        <f t="shared" ref="E22:E24" si="12">D22/$D$24</f>
        <v>0.54391891891891897</v>
      </c>
      <c r="F22" s="23">
        <v>678</v>
      </c>
      <c r="G22" s="11">
        <f t="shared" ref="G22:G24" si="13">F22/$F$24</f>
        <v>0.68762677484787016</v>
      </c>
      <c r="H22" s="23">
        <v>807</v>
      </c>
      <c r="I22" s="11">
        <f t="shared" ref="I22:I24" si="14">H22/$H$24</f>
        <v>0.41173469387755102</v>
      </c>
      <c r="J22" s="23">
        <v>1233</v>
      </c>
      <c r="K22" s="11">
        <f t="shared" ref="K22:K24" si="15">J22/$J$24</f>
        <v>0.37082706766917295</v>
      </c>
      <c r="L22" s="23">
        <v>1115</v>
      </c>
      <c r="M22" s="11">
        <f>L22/$L$24</f>
        <v>0.50820419325432997</v>
      </c>
      <c r="N22" s="23">
        <v>806</v>
      </c>
      <c r="O22" s="11">
        <f t="shared" ref="O22:O23" si="16">N22/$N$24</f>
        <v>0.48148148148148145</v>
      </c>
      <c r="P22" s="23">
        <v>1258</v>
      </c>
      <c r="Q22" s="11">
        <f t="shared" ref="Q22:Q23" si="17">P22/$P$24</f>
        <v>0.5783908045977012</v>
      </c>
      <c r="R22" s="8">
        <f>B22+D22+F22+H22+J22+L22+N22+P22</f>
        <v>8205</v>
      </c>
      <c r="S22" s="11">
        <f t="shared" ref="S22:S23" si="18">R22/$R$24</f>
        <v>0.48990924289467397</v>
      </c>
    </row>
    <row r="23" spans="1:19" x14ac:dyDescent="0.25">
      <c r="A23" s="10" t="s">
        <v>70</v>
      </c>
      <c r="B23" s="9">
        <v>0</v>
      </c>
      <c r="C23" s="11">
        <f t="shared" si="11"/>
        <v>0</v>
      </c>
      <c r="D23" s="8">
        <v>371</v>
      </c>
      <c r="E23" s="11">
        <f t="shared" si="12"/>
        <v>9.6413721413721412E-2</v>
      </c>
      <c r="F23" s="9">
        <v>28</v>
      </c>
      <c r="G23" s="11">
        <f t="shared" si="13"/>
        <v>2.8397565922920892E-2</v>
      </c>
      <c r="H23" s="8">
        <v>425</v>
      </c>
      <c r="I23" s="11">
        <f t="shared" si="14"/>
        <v>0.21683673469387754</v>
      </c>
      <c r="J23" s="8">
        <v>1197</v>
      </c>
      <c r="K23" s="11">
        <f t="shared" si="15"/>
        <v>0.36</v>
      </c>
      <c r="L23" s="24">
        <v>0</v>
      </c>
      <c r="M23" s="11">
        <f>L23/$L$24</f>
        <v>0</v>
      </c>
      <c r="N23" s="9">
        <v>276</v>
      </c>
      <c r="O23" s="11">
        <f t="shared" si="16"/>
        <v>0.16487455197132617</v>
      </c>
      <c r="P23" s="9">
        <v>0</v>
      </c>
      <c r="Q23" s="11">
        <f t="shared" si="17"/>
        <v>0</v>
      </c>
      <c r="R23" s="8">
        <f t="shared" ref="R23:R24" si="19">B23+D23+F23+H23+J23+L23+N23+P23</f>
        <v>2297</v>
      </c>
      <c r="S23" s="11">
        <f t="shared" si="18"/>
        <v>0.13715070456173872</v>
      </c>
    </row>
    <row r="24" spans="1:19" x14ac:dyDescent="0.25">
      <c r="A24" s="12" t="s">
        <v>3</v>
      </c>
      <c r="B24" s="13">
        <f t="shared" ref="B24:S24" si="20">SUM(B21:B23)</f>
        <v>586</v>
      </c>
      <c r="C24" s="11">
        <f t="shared" si="11"/>
        <v>1</v>
      </c>
      <c r="D24" s="13">
        <f t="shared" si="20"/>
        <v>3848</v>
      </c>
      <c r="E24" s="11">
        <f t="shared" si="12"/>
        <v>1</v>
      </c>
      <c r="F24" s="13">
        <f t="shared" si="20"/>
        <v>986</v>
      </c>
      <c r="G24" s="11">
        <f t="shared" si="13"/>
        <v>1</v>
      </c>
      <c r="H24" s="13">
        <f t="shared" si="20"/>
        <v>1960</v>
      </c>
      <c r="I24" s="11">
        <f t="shared" si="14"/>
        <v>1</v>
      </c>
      <c r="J24" s="13">
        <f t="shared" si="20"/>
        <v>3325</v>
      </c>
      <c r="K24" s="11">
        <f t="shared" si="15"/>
        <v>1</v>
      </c>
      <c r="L24" s="13">
        <f>SUM(L21:L23)</f>
        <v>2194</v>
      </c>
      <c r="M24" s="14">
        <f t="shared" si="20"/>
        <v>1</v>
      </c>
      <c r="N24" s="13">
        <f t="shared" si="20"/>
        <v>1674</v>
      </c>
      <c r="O24" s="14">
        <f t="shared" si="20"/>
        <v>1</v>
      </c>
      <c r="P24" s="13">
        <f t="shared" si="20"/>
        <v>2175</v>
      </c>
      <c r="Q24" s="14">
        <f t="shared" si="20"/>
        <v>1</v>
      </c>
      <c r="R24" s="8">
        <f t="shared" si="19"/>
        <v>16748</v>
      </c>
      <c r="S24" s="14">
        <f t="shared" si="20"/>
        <v>1</v>
      </c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x14ac:dyDescent="0.25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5" t="s">
        <v>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3" t="s">
        <v>67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26" t="s">
        <v>16</v>
      </c>
      <c r="B31" s="27" t="s">
        <v>73</v>
      </c>
      <c r="C31" s="27"/>
      <c r="D31" s="27"/>
      <c r="E31" s="27"/>
      <c r="F31" s="27"/>
      <c r="G31" s="27"/>
      <c r="H31" s="27"/>
      <c r="I31" s="27"/>
      <c r="J31" s="28"/>
      <c r="K31" s="27" t="s">
        <v>2</v>
      </c>
      <c r="L31" s="27"/>
      <c r="M31" s="27"/>
      <c r="N31" s="27"/>
      <c r="O31" s="27"/>
      <c r="P31" s="27"/>
      <c r="Q31" s="27"/>
      <c r="R31" s="26" t="s">
        <v>3</v>
      </c>
      <c r="S31" s="26"/>
    </row>
    <row r="32" spans="1:19" x14ac:dyDescent="0.25">
      <c r="A32" s="26"/>
      <c r="B32" s="27" t="s">
        <v>4</v>
      </c>
      <c r="C32" s="27"/>
      <c r="D32" s="27" t="s">
        <v>5</v>
      </c>
      <c r="E32" s="27"/>
      <c r="F32" s="27" t="s">
        <v>6</v>
      </c>
      <c r="G32" s="27"/>
      <c r="H32" s="27" t="s">
        <v>7</v>
      </c>
      <c r="I32" s="27"/>
      <c r="J32" s="27" t="s">
        <v>8</v>
      </c>
      <c r="K32" s="27"/>
      <c r="L32" s="27" t="s">
        <v>9</v>
      </c>
      <c r="M32" s="27"/>
      <c r="N32" s="27" t="s">
        <v>10</v>
      </c>
      <c r="O32" s="27"/>
      <c r="P32" s="27" t="s">
        <v>11</v>
      </c>
      <c r="Q32" s="27"/>
      <c r="R32" s="26"/>
      <c r="S32" s="26"/>
    </row>
    <row r="33" spans="1:19" x14ac:dyDescent="0.25">
      <c r="A33" s="26"/>
      <c r="B33" s="29" t="s">
        <v>12</v>
      </c>
      <c r="C33" s="30" t="s">
        <v>13</v>
      </c>
      <c r="D33" s="29" t="s">
        <v>12</v>
      </c>
      <c r="E33" s="30" t="s">
        <v>13</v>
      </c>
      <c r="F33" s="29" t="s">
        <v>12</v>
      </c>
      <c r="G33" s="30" t="s">
        <v>13</v>
      </c>
      <c r="H33" s="29" t="s">
        <v>12</v>
      </c>
      <c r="I33" s="30" t="s">
        <v>13</v>
      </c>
      <c r="J33" s="29" t="s">
        <v>12</v>
      </c>
      <c r="K33" s="30" t="s">
        <v>13</v>
      </c>
      <c r="L33" s="29" t="s">
        <v>12</v>
      </c>
      <c r="M33" s="30" t="s">
        <v>13</v>
      </c>
      <c r="N33" s="29" t="s">
        <v>12</v>
      </c>
      <c r="O33" s="30" t="s">
        <v>13</v>
      </c>
      <c r="P33" s="29" t="s">
        <v>12</v>
      </c>
      <c r="Q33" s="30" t="s">
        <v>13</v>
      </c>
      <c r="R33" s="29" t="s">
        <v>12</v>
      </c>
      <c r="S33" s="30" t="s">
        <v>13</v>
      </c>
    </row>
    <row r="34" spans="1:19" x14ac:dyDescent="0.25">
      <c r="A34" s="31" t="s">
        <v>17</v>
      </c>
      <c r="B34" s="29">
        <v>0</v>
      </c>
      <c r="C34" s="11">
        <f t="shared" ref="C34:C50" si="21">B34/$B$51</f>
        <v>0</v>
      </c>
      <c r="D34" s="29">
        <v>0</v>
      </c>
      <c r="E34" s="11">
        <f t="shared" ref="E34:E50" si="22">D34/$D$51</f>
        <v>0</v>
      </c>
      <c r="F34" s="29">
        <v>0</v>
      </c>
      <c r="G34" s="11">
        <f t="shared" ref="G34:G50" si="23">F34/$F$51</f>
        <v>0</v>
      </c>
      <c r="H34" s="29">
        <v>0</v>
      </c>
      <c r="I34" s="11">
        <f t="shared" ref="I34:I50" si="24">H34/$H$51</f>
        <v>0</v>
      </c>
      <c r="J34" s="29">
        <v>0</v>
      </c>
      <c r="K34" s="11">
        <f t="shared" ref="K34:K50" si="25">J34/$J$51</f>
        <v>0</v>
      </c>
      <c r="L34" s="29">
        <v>0</v>
      </c>
      <c r="M34" s="11">
        <f t="shared" ref="M34:M50" si="26">L34/$L$51</f>
        <v>0</v>
      </c>
      <c r="N34" s="29">
        <v>0</v>
      </c>
      <c r="O34" s="11">
        <f t="shared" ref="O34:O50" si="27">N34/$N$51</f>
        <v>0</v>
      </c>
      <c r="P34" s="29">
        <v>0</v>
      </c>
      <c r="Q34" s="11">
        <f t="shared" ref="Q34:Q51" si="28">P34/$P$51</f>
        <v>0</v>
      </c>
      <c r="R34" s="29">
        <f>SUM(B34+D34+F34+H34+J34+L34+N34+P34)</f>
        <v>0</v>
      </c>
      <c r="S34" s="11">
        <f t="shared" ref="S34:S51" si="29">R34/$R$51</f>
        <v>0</v>
      </c>
    </row>
    <row r="35" spans="1:19" x14ac:dyDescent="0.25">
      <c r="A35" s="31" t="s">
        <v>65</v>
      </c>
      <c r="B35" s="29">
        <v>4</v>
      </c>
      <c r="C35" s="11">
        <f t="shared" si="21"/>
        <v>0.2</v>
      </c>
      <c r="D35" s="29">
        <v>14</v>
      </c>
      <c r="E35" s="11">
        <f t="shared" si="22"/>
        <v>0.21875</v>
      </c>
      <c r="F35" s="29">
        <v>0</v>
      </c>
      <c r="G35" s="11">
        <f t="shared" si="23"/>
        <v>0</v>
      </c>
      <c r="H35" s="29">
        <v>0</v>
      </c>
      <c r="I35" s="11">
        <f t="shared" si="24"/>
        <v>0</v>
      </c>
      <c r="J35" s="29">
        <v>0</v>
      </c>
      <c r="K35" s="11">
        <f t="shared" si="25"/>
        <v>0</v>
      </c>
      <c r="L35" s="29">
        <v>0</v>
      </c>
      <c r="M35" s="11">
        <f t="shared" si="26"/>
        <v>0</v>
      </c>
      <c r="N35" s="29">
        <v>0</v>
      </c>
      <c r="O35" s="11">
        <f t="shared" si="27"/>
        <v>0</v>
      </c>
      <c r="P35" s="29">
        <v>0</v>
      </c>
      <c r="Q35" s="11">
        <f t="shared" si="28"/>
        <v>0</v>
      </c>
      <c r="R35" s="29">
        <f t="shared" ref="R35:R49" si="30">SUM(B35+D35+F35+H35+J35+L35+N35+P35)</f>
        <v>18</v>
      </c>
      <c r="S35" s="11">
        <f t="shared" si="29"/>
        <v>5.844155844155844E-2</v>
      </c>
    </row>
    <row r="36" spans="1:19" x14ac:dyDescent="0.25">
      <c r="A36" s="31" t="s">
        <v>18</v>
      </c>
      <c r="B36" s="29">
        <v>7</v>
      </c>
      <c r="C36" s="11">
        <f t="shared" si="21"/>
        <v>0.35</v>
      </c>
      <c r="D36" s="29">
        <v>34</v>
      </c>
      <c r="E36" s="11">
        <f t="shared" si="22"/>
        <v>0.53125</v>
      </c>
      <c r="F36" s="29">
        <v>13</v>
      </c>
      <c r="G36" s="11">
        <f t="shared" si="23"/>
        <v>0.8666666666666667</v>
      </c>
      <c r="H36" s="29">
        <v>31</v>
      </c>
      <c r="I36" s="11">
        <f t="shared" si="24"/>
        <v>0.83783783783783783</v>
      </c>
      <c r="J36" s="29">
        <v>34</v>
      </c>
      <c r="K36" s="11">
        <f t="shared" si="25"/>
        <v>0.65384615384615385</v>
      </c>
      <c r="L36" s="29">
        <v>32</v>
      </c>
      <c r="M36" s="11">
        <f t="shared" si="26"/>
        <v>0.62745098039215685</v>
      </c>
      <c r="N36" s="29">
        <v>43</v>
      </c>
      <c r="O36" s="11">
        <f t="shared" si="27"/>
        <v>0.97727272727272729</v>
      </c>
      <c r="P36" s="29">
        <v>20</v>
      </c>
      <c r="Q36" s="11">
        <f t="shared" si="28"/>
        <v>0.8</v>
      </c>
      <c r="R36" s="29">
        <f t="shared" si="30"/>
        <v>214</v>
      </c>
      <c r="S36" s="11">
        <f t="shared" si="29"/>
        <v>0.69480519480519476</v>
      </c>
    </row>
    <row r="37" spans="1:19" x14ac:dyDescent="0.25">
      <c r="A37" s="31" t="s">
        <v>19</v>
      </c>
      <c r="B37" s="29">
        <v>0</v>
      </c>
      <c r="C37" s="11">
        <f t="shared" si="21"/>
        <v>0</v>
      </c>
      <c r="D37" s="29">
        <v>0</v>
      </c>
      <c r="E37" s="11">
        <f t="shared" si="22"/>
        <v>0</v>
      </c>
      <c r="F37" s="29">
        <v>0</v>
      </c>
      <c r="G37" s="11">
        <f t="shared" si="23"/>
        <v>0</v>
      </c>
      <c r="H37" s="29">
        <v>0</v>
      </c>
      <c r="I37" s="11">
        <f t="shared" si="24"/>
        <v>0</v>
      </c>
      <c r="J37" s="29">
        <v>0</v>
      </c>
      <c r="K37" s="11">
        <f t="shared" si="25"/>
        <v>0</v>
      </c>
      <c r="L37" s="29">
        <v>0</v>
      </c>
      <c r="M37" s="11">
        <f t="shared" si="26"/>
        <v>0</v>
      </c>
      <c r="N37" s="29">
        <v>0</v>
      </c>
      <c r="O37" s="11">
        <f t="shared" si="27"/>
        <v>0</v>
      </c>
      <c r="P37" s="29">
        <v>0</v>
      </c>
      <c r="Q37" s="11">
        <f t="shared" si="28"/>
        <v>0</v>
      </c>
      <c r="R37" s="29">
        <f t="shared" si="30"/>
        <v>0</v>
      </c>
      <c r="S37" s="11">
        <f t="shared" si="29"/>
        <v>0</v>
      </c>
    </row>
    <row r="38" spans="1:19" x14ac:dyDescent="0.25">
      <c r="A38" s="31" t="s">
        <v>20</v>
      </c>
      <c r="B38" s="29">
        <v>0</v>
      </c>
      <c r="C38" s="11">
        <f t="shared" si="21"/>
        <v>0</v>
      </c>
      <c r="D38" s="29">
        <v>0</v>
      </c>
      <c r="E38" s="11">
        <f t="shared" si="22"/>
        <v>0</v>
      </c>
      <c r="F38" s="29">
        <v>0</v>
      </c>
      <c r="G38" s="11">
        <f t="shared" si="23"/>
        <v>0</v>
      </c>
      <c r="H38" s="29">
        <v>0</v>
      </c>
      <c r="I38" s="11">
        <f t="shared" si="24"/>
        <v>0</v>
      </c>
      <c r="J38" s="29">
        <v>0</v>
      </c>
      <c r="K38" s="11">
        <f t="shared" si="25"/>
        <v>0</v>
      </c>
      <c r="L38" s="29">
        <v>0</v>
      </c>
      <c r="M38" s="11">
        <f t="shared" si="26"/>
        <v>0</v>
      </c>
      <c r="N38" s="29">
        <v>0</v>
      </c>
      <c r="O38" s="11">
        <f t="shared" si="27"/>
        <v>0</v>
      </c>
      <c r="P38" s="29">
        <v>0</v>
      </c>
      <c r="Q38" s="11">
        <f t="shared" si="28"/>
        <v>0</v>
      </c>
      <c r="R38" s="29">
        <f t="shared" si="30"/>
        <v>0</v>
      </c>
      <c r="S38" s="11">
        <f t="shared" si="29"/>
        <v>0</v>
      </c>
    </row>
    <row r="39" spans="1:19" x14ac:dyDescent="0.25">
      <c r="A39" s="31" t="s">
        <v>21</v>
      </c>
      <c r="B39" s="29">
        <v>0</v>
      </c>
      <c r="C39" s="11">
        <f t="shared" si="21"/>
        <v>0</v>
      </c>
      <c r="D39" s="29">
        <v>0</v>
      </c>
      <c r="E39" s="11">
        <f t="shared" si="22"/>
        <v>0</v>
      </c>
      <c r="F39" s="29">
        <v>0</v>
      </c>
      <c r="G39" s="11">
        <f t="shared" si="23"/>
        <v>0</v>
      </c>
      <c r="H39" s="29">
        <v>0</v>
      </c>
      <c r="I39" s="11">
        <f t="shared" si="24"/>
        <v>0</v>
      </c>
      <c r="J39" s="29">
        <v>0</v>
      </c>
      <c r="K39" s="11">
        <f t="shared" si="25"/>
        <v>0</v>
      </c>
      <c r="L39" s="29">
        <v>0</v>
      </c>
      <c r="M39" s="11">
        <f t="shared" si="26"/>
        <v>0</v>
      </c>
      <c r="N39" s="29">
        <v>0</v>
      </c>
      <c r="O39" s="11">
        <f t="shared" si="27"/>
        <v>0</v>
      </c>
      <c r="P39" s="29">
        <v>0</v>
      </c>
      <c r="Q39" s="11">
        <f t="shared" si="28"/>
        <v>0</v>
      </c>
      <c r="R39" s="29">
        <f t="shared" si="30"/>
        <v>0</v>
      </c>
      <c r="S39" s="11">
        <f t="shared" si="29"/>
        <v>0</v>
      </c>
    </row>
    <row r="40" spans="1:19" x14ac:dyDescent="0.25">
      <c r="A40" s="31" t="s">
        <v>22</v>
      </c>
      <c r="B40" s="29">
        <v>0</v>
      </c>
      <c r="C40" s="11">
        <f t="shared" si="21"/>
        <v>0</v>
      </c>
      <c r="D40" s="29">
        <v>0</v>
      </c>
      <c r="E40" s="11">
        <f t="shared" si="22"/>
        <v>0</v>
      </c>
      <c r="F40" s="29">
        <v>0</v>
      </c>
      <c r="G40" s="11">
        <f t="shared" si="23"/>
        <v>0</v>
      </c>
      <c r="H40" s="29">
        <v>0</v>
      </c>
      <c r="I40" s="11">
        <f t="shared" si="24"/>
        <v>0</v>
      </c>
      <c r="J40" s="29">
        <v>0</v>
      </c>
      <c r="K40" s="11">
        <f t="shared" si="25"/>
        <v>0</v>
      </c>
      <c r="L40" s="29">
        <v>0</v>
      </c>
      <c r="M40" s="11">
        <f t="shared" si="26"/>
        <v>0</v>
      </c>
      <c r="N40" s="29">
        <v>0</v>
      </c>
      <c r="O40" s="11">
        <f t="shared" si="27"/>
        <v>0</v>
      </c>
      <c r="P40" s="29">
        <v>0</v>
      </c>
      <c r="Q40" s="11">
        <f t="shared" si="28"/>
        <v>0</v>
      </c>
      <c r="R40" s="29">
        <f t="shared" si="30"/>
        <v>0</v>
      </c>
      <c r="S40" s="11">
        <f t="shared" si="29"/>
        <v>0</v>
      </c>
    </row>
    <row r="41" spans="1:19" x14ac:dyDescent="0.25">
      <c r="A41" s="31" t="s">
        <v>64</v>
      </c>
      <c r="B41" s="29">
        <v>0</v>
      </c>
      <c r="C41" s="11">
        <f t="shared" si="21"/>
        <v>0</v>
      </c>
      <c r="D41" s="29">
        <v>9</v>
      </c>
      <c r="E41" s="11">
        <f t="shared" si="22"/>
        <v>0.140625</v>
      </c>
      <c r="F41" s="29">
        <v>0</v>
      </c>
      <c r="G41" s="11">
        <f t="shared" si="23"/>
        <v>0</v>
      </c>
      <c r="H41" s="29">
        <v>0</v>
      </c>
      <c r="I41" s="11">
        <f t="shared" si="24"/>
        <v>0</v>
      </c>
      <c r="J41" s="29">
        <v>0</v>
      </c>
      <c r="K41" s="11">
        <f t="shared" si="25"/>
        <v>0</v>
      </c>
      <c r="L41" s="29">
        <v>0</v>
      </c>
      <c r="M41" s="11">
        <f t="shared" si="26"/>
        <v>0</v>
      </c>
      <c r="N41" s="29">
        <v>0</v>
      </c>
      <c r="O41" s="11">
        <f t="shared" si="27"/>
        <v>0</v>
      </c>
      <c r="P41" s="29">
        <v>0</v>
      </c>
      <c r="Q41" s="11">
        <f t="shared" si="28"/>
        <v>0</v>
      </c>
      <c r="R41" s="29">
        <f t="shared" ref="R41" si="31">SUM(B41+D41+F41+H41+J41+L41+N41+P41)</f>
        <v>9</v>
      </c>
      <c r="S41" s="11">
        <f t="shared" si="29"/>
        <v>2.922077922077922E-2</v>
      </c>
    </row>
    <row r="42" spans="1:19" x14ac:dyDescent="0.25">
      <c r="A42" s="31" t="s">
        <v>23</v>
      </c>
      <c r="B42" s="29">
        <v>0</v>
      </c>
      <c r="C42" s="11">
        <f t="shared" si="21"/>
        <v>0</v>
      </c>
      <c r="D42" s="29">
        <v>2</v>
      </c>
      <c r="E42" s="11">
        <f t="shared" si="22"/>
        <v>3.125E-2</v>
      </c>
      <c r="F42" s="29">
        <v>0</v>
      </c>
      <c r="G42" s="11">
        <f t="shared" si="23"/>
        <v>0</v>
      </c>
      <c r="H42" s="29">
        <v>0</v>
      </c>
      <c r="I42" s="11">
        <f t="shared" si="24"/>
        <v>0</v>
      </c>
      <c r="J42" s="29">
        <v>0</v>
      </c>
      <c r="K42" s="11">
        <f t="shared" si="25"/>
        <v>0</v>
      </c>
      <c r="L42" s="29">
        <v>3</v>
      </c>
      <c r="M42" s="11">
        <f t="shared" si="26"/>
        <v>5.8823529411764705E-2</v>
      </c>
      <c r="N42" s="29">
        <v>0</v>
      </c>
      <c r="O42" s="11">
        <f t="shared" si="27"/>
        <v>0</v>
      </c>
      <c r="P42" s="29">
        <v>0</v>
      </c>
      <c r="Q42" s="11">
        <f t="shared" si="28"/>
        <v>0</v>
      </c>
      <c r="R42" s="29">
        <f t="shared" si="30"/>
        <v>5</v>
      </c>
      <c r="S42" s="11">
        <f t="shared" si="29"/>
        <v>1.6233766233766232E-2</v>
      </c>
    </row>
    <row r="43" spans="1:19" x14ac:dyDescent="0.25">
      <c r="A43" s="31" t="s">
        <v>24</v>
      </c>
      <c r="B43" s="29">
        <v>1</v>
      </c>
      <c r="C43" s="11">
        <f t="shared" si="21"/>
        <v>0.05</v>
      </c>
      <c r="D43" s="29">
        <v>4</v>
      </c>
      <c r="E43" s="11">
        <f t="shared" si="22"/>
        <v>6.25E-2</v>
      </c>
      <c r="F43" s="29">
        <v>0</v>
      </c>
      <c r="G43" s="11">
        <f t="shared" si="23"/>
        <v>0</v>
      </c>
      <c r="H43" s="29">
        <v>1</v>
      </c>
      <c r="I43" s="11">
        <f t="shared" si="24"/>
        <v>2.7027027027027029E-2</v>
      </c>
      <c r="J43" s="29">
        <v>0</v>
      </c>
      <c r="K43" s="11">
        <f t="shared" si="25"/>
        <v>0</v>
      </c>
      <c r="L43" s="29">
        <v>2</v>
      </c>
      <c r="M43" s="11">
        <f t="shared" si="26"/>
        <v>3.9215686274509803E-2</v>
      </c>
      <c r="N43" s="29">
        <v>0</v>
      </c>
      <c r="O43" s="11">
        <f t="shared" si="27"/>
        <v>0</v>
      </c>
      <c r="P43" s="29">
        <v>0</v>
      </c>
      <c r="Q43" s="11">
        <f t="shared" si="28"/>
        <v>0</v>
      </c>
      <c r="R43" s="29">
        <f t="shared" si="30"/>
        <v>8</v>
      </c>
      <c r="S43" s="11">
        <f t="shared" si="29"/>
        <v>2.5974025974025976E-2</v>
      </c>
    </row>
    <row r="44" spans="1:19" x14ac:dyDescent="0.25">
      <c r="A44" s="31" t="s">
        <v>25</v>
      </c>
      <c r="B44" s="29">
        <v>8</v>
      </c>
      <c r="C44" s="11">
        <f t="shared" si="21"/>
        <v>0.4</v>
      </c>
      <c r="D44" s="29">
        <v>0</v>
      </c>
      <c r="E44" s="11">
        <f t="shared" si="22"/>
        <v>0</v>
      </c>
      <c r="F44" s="29">
        <v>0</v>
      </c>
      <c r="G44" s="11">
        <f t="shared" si="23"/>
        <v>0</v>
      </c>
      <c r="H44" s="29">
        <v>0</v>
      </c>
      <c r="I44" s="11">
        <f t="shared" si="24"/>
        <v>0</v>
      </c>
      <c r="J44" s="29">
        <v>0</v>
      </c>
      <c r="K44" s="11">
        <f t="shared" si="25"/>
        <v>0</v>
      </c>
      <c r="L44" s="29">
        <v>0</v>
      </c>
      <c r="M44" s="11">
        <f t="shared" si="26"/>
        <v>0</v>
      </c>
      <c r="N44" s="29">
        <v>0</v>
      </c>
      <c r="O44" s="11">
        <f t="shared" si="27"/>
        <v>0</v>
      </c>
      <c r="P44" s="29">
        <v>0</v>
      </c>
      <c r="Q44" s="11">
        <f t="shared" si="28"/>
        <v>0</v>
      </c>
      <c r="R44" s="29">
        <f t="shared" si="30"/>
        <v>8</v>
      </c>
      <c r="S44" s="11">
        <f t="shared" si="29"/>
        <v>2.5974025974025976E-2</v>
      </c>
    </row>
    <row r="45" spans="1:19" x14ac:dyDescent="0.25">
      <c r="A45" s="31" t="s">
        <v>26</v>
      </c>
      <c r="B45" s="29">
        <v>0</v>
      </c>
      <c r="C45" s="11">
        <f t="shared" si="21"/>
        <v>0</v>
      </c>
      <c r="D45" s="29">
        <v>0</v>
      </c>
      <c r="E45" s="11">
        <f t="shared" si="22"/>
        <v>0</v>
      </c>
      <c r="F45" s="29">
        <v>0</v>
      </c>
      <c r="G45" s="11">
        <f t="shared" si="23"/>
        <v>0</v>
      </c>
      <c r="H45" s="29">
        <v>5</v>
      </c>
      <c r="I45" s="11">
        <f t="shared" si="24"/>
        <v>0.13513513513513514</v>
      </c>
      <c r="J45" s="29">
        <v>1</v>
      </c>
      <c r="K45" s="11">
        <f t="shared" si="25"/>
        <v>1.9230769230769232E-2</v>
      </c>
      <c r="L45" s="29">
        <v>2</v>
      </c>
      <c r="M45" s="11">
        <f t="shared" si="26"/>
        <v>3.9215686274509803E-2</v>
      </c>
      <c r="N45" s="29">
        <v>0</v>
      </c>
      <c r="O45" s="11">
        <f t="shared" si="27"/>
        <v>0</v>
      </c>
      <c r="P45" s="29">
        <v>3</v>
      </c>
      <c r="Q45" s="11">
        <f t="shared" si="28"/>
        <v>0.12</v>
      </c>
      <c r="R45" s="29">
        <f t="shared" si="30"/>
        <v>11</v>
      </c>
      <c r="S45" s="11">
        <f t="shared" si="29"/>
        <v>3.5714285714285712E-2</v>
      </c>
    </row>
    <row r="46" spans="1:19" x14ac:dyDescent="0.25">
      <c r="A46" s="31" t="s">
        <v>27</v>
      </c>
      <c r="B46" s="29">
        <v>0</v>
      </c>
      <c r="C46" s="11">
        <f t="shared" si="21"/>
        <v>0</v>
      </c>
      <c r="D46" s="29">
        <v>0</v>
      </c>
      <c r="E46" s="11">
        <f t="shared" si="22"/>
        <v>0</v>
      </c>
      <c r="F46" s="29">
        <v>0</v>
      </c>
      <c r="G46" s="11">
        <f t="shared" si="23"/>
        <v>0</v>
      </c>
      <c r="H46" s="29">
        <v>0</v>
      </c>
      <c r="I46" s="11">
        <f t="shared" si="24"/>
        <v>0</v>
      </c>
      <c r="J46" s="29">
        <v>5</v>
      </c>
      <c r="K46" s="11">
        <f t="shared" si="25"/>
        <v>9.6153846153846159E-2</v>
      </c>
      <c r="L46" s="29">
        <v>0</v>
      </c>
      <c r="M46" s="11">
        <f t="shared" si="26"/>
        <v>0</v>
      </c>
      <c r="N46" s="29">
        <v>0</v>
      </c>
      <c r="O46" s="11">
        <f t="shared" si="27"/>
        <v>0</v>
      </c>
      <c r="P46" s="29">
        <v>0</v>
      </c>
      <c r="Q46" s="11">
        <f t="shared" si="28"/>
        <v>0</v>
      </c>
      <c r="R46" s="29">
        <f t="shared" si="30"/>
        <v>5</v>
      </c>
      <c r="S46" s="11">
        <f t="shared" si="29"/>
        <v>1.6233766233766232E-2</v>
      </c>
    </row>
    <row r="47" spans="1:19" x14ac:dyDescent="0.25">
      <c r="A47" s="31" t="s">
        <v>28</v>
      </c>
      <c r="B47" s="29">
        <v>0</v>
      </c>
      <c r="C47" s="11">
        <f t="shared" si="21"/>
        <v>0</v>
      </c>
      <c r="D47" s="29">
        <v>0</v>
      </c>
      <c r="E47" s="11">
        <f t="shared" si="22"/>
        <v>0</v>
      </c>
      <c r="F47" s="29">
        <v>0</v>
      </c>
      <c r="G47" s="11">
        <f t="shared" si="23"/>
        <v>0</v>
      </c>
      <c r="H47" s="29">
        <v>0</v>
      </c>
      <c r="I47" s="11">
        <f t="shared" si="24"/>
        <v>0</v>
      </c>
      <c r="J47" s="29">
        <v>0</v>
      </c>
      <c r="K47" s="11">
        <f t="shared" si="25"/>
        <v>0</v>
      </c>
      <c r="L47" s="29">
        <v>1</v>
      </c>
      <c r="M47" s="11">
        <f t="shared" si="26"/>
        <v>1.9607843137254902E-2</v>
      </c>
      <c r="N47" s="29">
        <v>0</v>
      </c>
      <c r="O47" s="11">
        <f t="shared" si="27"/>
        <v>0</v>
      </c>
      <c r="P47" s="29">
        <v>1</v>
      </c>
      <c r="Q47" s="11">
        <f t="shared" si="28"/>
        <v>0.04</v>
      </c>
      <c r="R47" s="29">
        <f t="shared" si="30"/>
        <v>2</v>
      </c>
      <c r="S47" s="11">
        <f t="shared" si="29"/>
        <v>6.4935064935064939E-3</v>
      </c>
    </row>
    <row r="48" spans="1:19" x14ac:dyDescent="0.25">
      <c r="A48" s="31" t="s">
        <v>29</v>
      </c>
      <c r="B48" s="29">
        <v>0</v>
      </c>
      <c r="C48" s="11">
        <f t="shared" si="21"/>
        <v>0</v>
      </c>
      <c r="D48" s="29">
        <v>1</v>
      </c>
      <c r="E48" s="11">
        <f t="shared" si="22"/>
        <v>1.5625E-2</v>
      </c>
      <c r="F48" s="29">
        <v>1</v>
      </c>
      <c r="G48" s="11">
        <f t="shared" si="23"/>
        <v>6.6666666666666666E-2</v>
      </c>
      <c r="H48" s="29">
        <v>0</v>
      </c>
      <c r="I48" s="11">
        <f t="shared" si="24"/>
        <v>0</v>
      </c>
      <c r="J48" s="29">
        <v>12</v>
      </c>
      <c r="K48" s="11">
        <f t="shared" si="25"/>
        <v>0.23076923076923078</v>
      </c>
      <c r="L48" s="29">
        <v>6</v>
      </c>
      <c r="M48" s="11">
        <f t="shared" si="26"/>
        <v>0.11764705882352941</v>
      </c>
      <c r="N48" s="29">
        <v>1</v>
      </c>
      <c r="O48" s="11">
        <f t="shared" si="27"/>
        <v>2.2727272727272728E-2</v>
      </c>
      <c r="P48" s="29">
        <v>1</v>
      </c>
      <c r="Q48" s="11">
        <f t="shared" si="28"/>
        <v>0.04</v>
      </c>
      <c r="R48" s="29">
        <f t="shared" si="30"/>
        <v>22</v>
      </c>
      <c r="S48" s="11">
        <f t="shared" si="29"/>
        <v>7.1428571428571425E-2</v>
      </c>
    </row>
    <row r="49" spans="1:19" x14ac:dyDescent="0.25">
      <c r="A49" s="31" t="s">
        <v>71</v>
      </c>
      <c r="B49" s="29">
        <v>0</v>
      </c>
      <c r="C49" s="11">
        <f t="shared" si="21"/>
        <v>0</v>
      </c>
      <c r="D49" s="29">
        <v>0</v>
      </c>
      <c r="E49" s="11">
        <f t="shared" si="22"/>
        <v>0</v>
      </c>
      <c r="F49" s="29">
        <v>1</v>
      </c>
      <c r="G49" s="11">
        <f t="shared" si="23"/>
        <v>6.6666666666666666E-2</v>
      </c>
      <c r="H49" s="29">
        <v>0</v>
      </c>
      <c r="I49" s="11">
        <f t="shared" si="24"/>
        <v>0</v>
      </c>
      <c r="J49" s="29">
        <v>0</v>
      </c>
      <c r="K49" s="11">
        <f t="shared" si="25"/>
        <v>0</v>
      </c>
      <c r="L49" s="29">
        <v>0</v>
      </c>
      <c r="M49" s="11">
        <f t="shared" si="26"/>
        <v>0</v>
      </c>
      <c r="N49" s="29">
        <v>0</v>
      </c>
      <c r="O49" s="11">
        <f t="shared" si="27"/>
        <v>0</v>
      </c>
      <c r="P49" s="29">
        <v>0</v>
      </c>
      <c r="Q49" s="11">
        <f t="shared" si="28"/>
        <v>0</v>
      </c>
      <c r="R49" s="29">
        <f t="shared" si="30"/>
        <v>1</v>
      </c>
      <c r="S49" s="11">
        <f t="shared" si="29"/>
        <v>3.246753246753247E-3</v>
      </c>
    </row>
    <row r="50" spans="1:19" x14ac:dyDescent="0.25">
      <c r="A50" s="31" t="s">
        <v>72</v>
      </c>
      <c r="B50" s="29">
        <v>0</v>
      </c>
      <c r="C50" s="11">
        <f t="shared" si="21"/>
        <v>0</v>
      </c>
      <c r="D50" s="29">
        <v>0</v>
      </c>
      <c r="E50" s="11">
        <f t="shared" si="22"/>
        <v>0</v>
      </c>
      <c r="F50" s="29">
        <v>0</v>
      </c>
      <c r="G50" s="11">
        <f t="shared" si="23"/>
        <v>0</v>
      </c>
      <c r="H50" s="29">
        <v>0</v>
      </c>
      <c r="I50" s="11">
        <f t="shared" si="24"/>
        <v>0</v>
      </c>
      <c r="J50" s="29">
        <v>0</v>
      </c>
      <c r="K50" s="11">
        <f t="shared" si="25"/>
        <v>0</v>
      </c>
      <c r="L50" s="29">
        <v>5</v>
      </c>
      <c r="M50" s="11">
        <f t="shared" si="26"/>
        <v>9.8039215686274508E-2</v>
      </c>
      <c r="N50" s="29">
        <v>0</v>
      </c>
      <c r="O50" s="11">
        <f t="shared" si="27"/>
        <v>0</v>
      </c>
      <c r="P50" s="29">
        <v>0</v>
      </c>
      <c r="Q50" s="11">
        <f t="shared" si="28"/>
        <v>0</v>
      </c>
      <c r="R50" s="29">
        <f t="shared" ref="R50" si="32">SUM(B50+D50+F50+H50+J50+L50+N50+P50)</f>
        <v>5</v>
      </c>
      <c r="S50" s="11">
        <f t="shared" si="29"/>
        <v>1.6233766233766232E-2</v>
      </c>
    </row>
    <row r="51" spans="1:19" x14ac:dyDescent="0.25">
      <c r="A51" s="28" t="s">
        <v>3</v>
      </c>
      <c r="B51" s="29">
        <f>SUM(B34:B50)</f>
        <v>20</v>
      </c>
      <c r="C51" s="11">
        <f>SUM(C34:C48)</f>
        <v>1</v>
      </c>
      <c r="D51" s="29">
        <f>SUM(D34:D50)</f>
        <v>64</v>
      </c>
      <c r="E51" s="11">
        <f>SUM(E34:E49)</f>
        <v>1</v>
      </c>
      <c r="F51" s="32">
        <f>SUM(F34:F50)</f>
        <v>15</v>
      </c>
      <c r="G51" s="11">
        <f>SUM(G34:G49)</f>
        <v>1</v>
      </c>
      <c r="H51" s="29">
        <f>SUM(H34:H50)</f>
        <v>37</v>
      </c>
      <c r="I51" s="11">
        <f>SUM(I34:I49)</f>
        <v>1</v>
      </c>
      <c r="J51" s="32">
        <f>SUM(J34:J50)</f>
        <v>52</v>
      </c>
      <c r="K51" s="11">
        <f>SUM(K34:K49)</f>
        <v>1</v>
      </c>
      <c r="L51" s="32">
        <f>SUM(L34:L50)</f>
        <v>51</v>
      </c>
      <c r="M51" s="11">
        <f>SUM(M34:M49)</f>
        <v>0.90196078431372551</v>
      </c>
      <c r="N51" s="32">
        <f>SUM(N34:N50)</f>
        <v>44</v>
      </c>
      <c r="O51" s="11">
        <f>SUM(O34:O49)</f>
        <v>1</v>
      </c>
      <c r="P51" s="32">
        <f>SUM(P34:P50)</f>
        <v>25</v>
      </c>
      <c r="Q51" s="11">
        <f t="shared" si="28"/>
        <v>1</v>
      </c>
      <c r="R51" s="29">
        <f>SUM(B51+D51+F51+H51+J51+L51+N51+P51)</f>
        <v>308</v>
      </c>
      <c r="S51" s="11">
        <f t="shared" si="29"/>
        <v>1</v>
      </c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25">
      <c r="A56" s="2" t="s">
        <v>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33" t="s">
        <v>30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x14ac:dyDescent="0.25">
      <c r="A58" s="3" t="s">
        <v>67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4" t="s">
        <v>31</v>
      </c>
      <c r="B59" s="35" t="s">
        <v>73</v>
      </c>
      <c r="C59" s="35"/>
      <c r="D59" s="35"/>
      <c r="E59" s="35"/>
      <c r="F59" s="35"/>
      <c r="G59" s="35"/>
      <c r="H59" s="35"/>
      <c r="I59" s="35"/>
      <c r="J59" s="35" t="s">
        <v>2</v>
      </c>
      <c r="K59" s="35"/>
      <c r="L59" s="35"/>
      <c r="M59" s="35"/>
      <c r="N59" s="35"/>
      <c r="O59" s="35"/>
      <c r="P59" s="35"/>
      <c r="Q59" s="35"/>
      <c r="R59" s="34" t="s">
        <v>3</v>
      </c>
      <c r="S59" s="34"/>
    </row>
    <row r="60" spans="1:19" x14ac:dyDescent="0.25">
      <c r="A60" s="34"/>
      <c r="B60" s="35" t="s">
        <v>4</v>
      </c>
      <c r="C60" s="35"/>
      <c r="D60" s="35" t="s">
        <v>5</v>
      </c>
      <c r="E60" s="35"/>
      <c r="F60" s="35" t="s">
        <v>6</v>
      </c>
      <c r="G60" s="35"/>
      <c r="H60" s="35" t="s">
        <v>7</v>
      </c>
      <c r="I60" s="35"/>
      <c r="J60" s="35" t="s">
        <v>8</v>
      </c>
      <c r="K60" s="35"/>
      <c r="L60" s="35" t="s">
        <v>9</v>
      </c>
      <c r="M60" s="35"/>
      <c r="N60" s="35" t="s">
        <v>10</v>
      </c>
      <c r="O60" s="35"/>
      <c r="P60" s="35" t="s">
        <v>11</v>
      </c>
      <c r="Q60" s="35"/>
      <c r="R60" s="34"/>
      <c r="S60" s="34"/>
    </row>
    <row r="61" spans="1:19" x14ac:dyDescent="0.25">
      <c r="A61" s="34"/>
      <c r="B61" s="36" t="s">
        <v>12</v>
      </c>
      <c r="C61" s="37" t="s">
        <v>13</v>
      </c>
      <c r="D61" s="36" t="s">
        <v>12</v>
      </c>
      <c r="E61" s="11" t="s">
        <v>13</v>
      </c>
      <c r="F61" s="36" t="s">
        <v>12</v>
      </c>
      <c r="G61" s="37" t="s">
        <v>13</v>
      </c>
      <c r="H61" s="36" t="s">
        <v>12</v>
      </c>
      <c r="I61" s="11" t="s">
        <v>13</v>
      </c>
      <c r="J61" s="36" t="s">
        <v>12</v>
      </c>
      <c r="K61" s="11" t="s">
        <v>13</v>
      </c>
      <c r="L61" s="36" t="s">
        <v>12</v>
      </c>
      <c r="M61" s="11" t="s">
        <v>13</v>
      </c>
      <c r="N61" s="36" t="s">
        <v>12</v>
      </c>
      <c r="O61" s="37" t="s">
        <v>13</v>
      </c>
      <c r="P61" s="36" t="s">
        <v>12</v>
      </c>
      <c r="Q61" s="11" t="s">
        <v>13</v>
      </c>
      <c r="R61" s="36" t="s">
        <v>12</v>
      </c>
      <c r="S61" s="37" t="s">
        <v>13</v>
      </c>
    </row>
    <row r="62" spans="1:19" x14ac:dyDescent="0.25">
      <c r="A62" s="38" t="s">
        <v>32</v>
      </c>
      <c r="B62" s="36">
        <v>2</v>
      </c>
      <c r="C62" s="11">
        <f t="shared" ref="C62:C93" si="33">B62/$B$94</f>
        <v>0.1</v>
      </c>
      <c r="D62" s="36">
        <v>0</v>
      </c>
      <c r="E62" s="11">
        <f t="shared" ref="E62:E93" si="34">D62/$D$94</f>
        <v>0</v>
      </c>
      <c r="F62" s="36">
        <v>0</v>
      </c>
      <c r="G62" s="11">
        <f t="shared" ref="G62:G93" si="35">F62/$F$94</f>
        <v>0</v>
      </c>
      <c r="H62" s="36">
        <v>11</v>
      </c>
      <c r="I62" s="11">
        <f t="shared" ref="I62:I93" si="36">H62/$H$94</f>
        <v>0.29729729729729731</v>
      </c>
      <c r="J62" s="36">
        <v>0</v>
      </c>
      <c r="K62" s="11">
        <f t="shared" ref="K62:K93" si="37">J62/$J$94</f>
        <v>0</v>
      </c>
      <c r="L62" s="36">
        <v>0</v>
      </c>
      <c r="M62" s="11">
        <f t="shared" ref="M62:M93" si="38">L62/$L$94</f>
        <v>0</v>
      </c>
      <c r="N62" s="36">
        <v>0</v>
      </c>
      <c r="O62" s="11">
        <f t="shared" ref="O62:O93" si="39">N62/$N$94</f>
        <v>0</v>
      </c>
      <c r="P62" s="36">
        <v>0</v>
      </c>
      <c r="Q62" s="11">
        <f t="shared" ref="Q62:Q93" si="40">P62/$P$94</f>
        <v>0</v>
      </c>
      <c r="R62" s="36">
        <f>B62+D62+F62+H62+J62+L62+N62+P62</f>
        <v>13</v>
      </c>
      <c r="S62" s="11">
        <f t="shared" ref="S62:S93" si="41">R62/$R$94</f>
        <v>4.2207792207792208E-2</v>
      </c>
    </row>
    <row r="63" spans="1:19" x14ac:dyDescent="0.25">
      <c r="A63" s="39" t="s">
        <v>33</v>
      </c>
      <c r="B63" s="36">
        <v>0</v>
      </c>
      <c r="C63" s="11">
        <f t="shared" si="33"/>
        <v>0</v>
      </c>
      <c r="D63" s="36">
        <v>0</v>
      </c>
      <c r="E63" s="11">
        <f t="shared" si="34"/>
        <v>0</v>
      </c>
      <c r="F63" s="36">
        <v>0</v>
      </c>
      <c r="G63" s="11">
        <f t="shared" si="35"/>
        <v>0</v>
      </c>
      <c r="H63" s="36">
        <v>0</v>
      </c>
      <c r="I63" s="11">
        <f t="shared" si="36"/>
        <v>0</v>
      </c>
      <c r="J63" s="36">
        <v>0</v>
      </c>
      <c r="K63" s="11">
        <f t="shared" si="37"/>
        <v>0</v>
      </c>
      <c r="L63" s="36">
        <v>13</v>
      </c>
      <c r="M63" s="11">
        <f t="shared" si="38"/>
        <v>0.25490196078431371</v>
      </c>
      <c r="N63" s="36">
        <v>0</v>
      </c>
      <c r="O63" s="11">
        <f t="shared" si="39"/>
        <v>0</v>
      </c>
      <c r="P63" s="36">
        <v>0</v>
      </c>
      <c r="Q63" s="11">
        <f t="shared" si="40"/>
        <v>0</v>
      </c>
      <c r="R63" s="36">
        <f t="shared" ref="R63:R93" si="42">B63+D63+F63+H63+J63+L63+N63+P63</f>
        <v>13</v>
      </c>
      <c r="S63" s="11">
        <f t="shared" si="41"/>
        <v>4.2207792207792208E-2</v>
      </c>
    </row>
    <row r="64" spans="1:19" x14ac:dyDescent="0.25">
      <c r="A64" s="39" t="s">
        <v>34</v>
      </c>
      <c r="B64" s="36">
        <v>0</v>
      </c>
      <c r="C64" s="11">
        <f t="shared" si="33"/>
        <v>0</v>
      </c>
      <c r="D64" s="36">
        <v>0</v>
      </c>
      <c r="E64" s="11">
        <f t="shared" si="34"/>
        <v>0</v>
      </c>
      <c r="F64" s="36">
        <v>0</v>
      </c>
      <c r="G64" s="11">
        <f t="shared" si="35"/>
        <v>0</v>
      </c>
      <c r="H64" s="36">
        <v>1</v>
      </c>
      <c r="I64" s="11">
        <f t="shared" si="36"/>
        <v>2.7027027027027029E-2</v>
      </c>
      <c r="J64" s="36">
        <v>0</v>
      </c>
      <c r="K64" s="11">
        <f t="shared" si="37"/>
        <v>0</v>
      </c>
      <c r="L64" s="36">
        <v>38</v>
      </c>
      <c r="M64" s="11">
        <f t="shared" si="38"/>
        <v>0.74509803921568629</v>
      </c>
      <c r="N64" s="36">
        <v>0</v>
      </c>
      <c r="O64" s="11">
        <f t="shared" si="39"/>
        <v>0</v>
      </c>
      <c r="P64" s="36">
        <v>0</v>
      </c>
      <c r="Q64" s="11">
        <f t="shared" si="40"/>
        <v>0</v>
      </c>
      <c r="R64" s="36">
        <f t="shared" si="42"/>
        <v>39</v>
      </c>
      <c r="S64" s="11">
        <f t="shared" si="41"/>
        <v>0.12662337662337661</v>
      </c>
    </row>
    <row r="65" spans="1:19" x14ac:dyDescent="0.25">
      <c r="A65" s="39" t="s">
        <v>66</v>
      </c>
      <c r="B65" s="36">
        <v>16</v>
      </c>
      <c r="C65" s="11">
        <f t="shared" si="33"/>
        <v>0.8</v>
      </c>
      <c r="D65" s="36">
        <v>51</v>
      </c>
      <c r="E65" s="11">
        <f t="shared" si="34"/>
        <v>0.796875</v>
      </c>
      <c r="F65" s="36">
        <v>13</v>
      </c>
      <c r="G65" s="11">
        <f t="shared" si="35"/>
        <v>0.8666666666666667</v>
      </c>
      <c r="H65" s="36">
        <v>24</v>
      </c>
      <c r="I65" s="11">
        <f t="shared" si="36"/>
        <v>0.64864864864864868</v>
      </c>
      <c r="J65" s="36">
        <v>0</v>
      </c>
      <c r="K65" s="11">
        <f t="shared" si="37"/>
        <v>0</v>
      </c>
      <c r="L65" s="36">
        <v>0</v>
      </c>
      <c r="M65" s="11">
        <f t="shared" si="38"/>
        <v>0</v>
      </c>
      <c r="N65" s="36">
        <v>0</v>
      </c>
      <c r="O65" s="11">
        <f t="shared" si="39"/>
        <v>0</v>
      </c>
      <c r="P65" s="36">
        <v>0</v>
      </c>
      <c r="Q65" s="11">
        <f t="shared" si="40"/>
        <v>0</v>
      </c>
      <c r="R65" s="36">
        <f t="shared" si="42"/>
        <v>104</v>
      </c>
      <c r="S65" s="11">
        <f t="shared" si="41"/>
        <v>0.33766233766233766</v>
      </c>
    </row>
    <row r="66" spans="1:19" x14ac:dyDescent="0.25">
      <c r="A66" s="39" t="s">
        <v>35</v>
      </c>
      <c r="B66" s="36">
        <v>0</v>
      </c>
      <c r="C66" s="11">
        <f t="shared" si="33"/>
        <v>0</v>
      </c>
      <c r="D66" s="36">
        <v>0</v>
      </c>
      <c r="E66" s="11">
        <f t="shared" si="34"/>
        <v>0</v>
      </c>
      <c r="F66" s="36">
        <v>0</v>
      </c>
      <c r="G66" s="11">
        <f t="shared" si="35"/>
        <v>0</v>
      </c>
      <c r="H66" s="36">
        <v>0</v>
      </c>
      <c r="I66" s="11">
        <f t="shared" si="36"/>
        <v>0</v>
      </c>
      <c r="J66" s="36">
        <v>0</v>
      </c>
      <c r="K66" s="11">
        <f t="shared" si="37"/>
        <v>0</v>
      </c>
      <c r="L66" s="36">
        <v>0</v>
      </c>
      <c r="M66" s="11">
        <f t="shared" si="38"/>
        <v>0</v>
      </c>
      <c r="N66" s="36">
        <v>0</v>
      </c>
      <c r="O66" s="11">
        <f t="shared" si="39"/>
        <v>0</v>
      </c>
      <c r="P66" s="36">
        <v>0</v>
      </c>
      <c r="Q66" s="11">
        <f t="shared" si="40"/>
        <v>0</v>
      </c>
      <c r="R66" s="36">
        <f t="shared" si="42"/>
        <v>0</v>
      </c>
      <c r="S66" s="11">
        <f t="shared" si="41"/>
        <v>0</v>
      </c>
    </row>
    <row r="67" spans="1:19" x14ac:dyDescent="0.25">
      <c r="A67" s="39" t="s">
        <v>36</v>
      </c>
      <c r="B67" s="36">
        <v>0</v>
      </c>
      <c r="C67" s="11">
        <f t="shared" si="33"/>
        <v>0</v>
      </c>
      <c r="D67" s="36">
        <v>0</v>
      </c>
      <c r="E67" s="11">
        <f t="shared" si="34"/>
        <v>0</v>
      </c>
      <c r="F67" s="36">
        <v>0</v>
      </c>
      <c r="G67" s="11">
        <f t="shared" si="35"/>
        <v>0</v>
      </c>
      <c r="H67" s="36">
        <v>0</v>
      </c>
      <c r="I67" s="11">
        <f t="shared" si="36"/>
        <v>0</v>
      </c>
      <c r="J67" s="36">
        <v>0</v>
      </c>
      <c r="K67" s="11">
        <f t="shared" si="37"/>
        <v>0</v>
      </c>
      <c r="L67" s="36">
        <v>0</v>
      </c>
      <c r="M67" s="11">
        <f t="shared" si="38"/>
        <v>0</v>
      </c>
      <c r="N67" s="36">
        <v>27</v>
      </c>
      <c r="O67" s="11">
        <f t="shared" si="39"/>
        <v>0.61363636363636365</v>
      </c>
      <c r="P67" s="36">
        <v>0</v>
      </c>
      <c r="Q67" s="11">
        <f t="shared" si="40"/>
        <v>0</v>
      </c>
      <c r="R67" s="36">
        <f t="shared" si="42"/>
        <v>27</v>
      </c>
      <c r="S67" s="11">
        <f t="shared" si="41"/>
        <v>8.7662337662337664E-2</v>
      </c>
    </row>
    <row r="68" spans="1:19" x14ac:dyDescent="0.25">
      <c r="A68" s="39" t="s">
        <v>37</v>
      </c>
      <c r="B68" s="36">
        <v>0</v>
      </c>
      <c r="C68" s="11">
        <f t="shared" si="33"/>
        <v>0</v>
      </c>
      <c r="D68" s="36">
        <v>0</v>
      </c>
      <c r="E68" s="11">
        <f t="shared" si="34"/>
        <v>0</v>
      </c>
      <c r="F68" s="36">
        <v>0</v>
      </c>
      <c r="G68" s="11">
        <f t="shared" si="35"/>
        <v>0</v>
      </c>
      <c r="H68" s="36">
        <v>0</v>
      </c>
      <c r="I68" s="11">
        <f t="shared" si="36"/>
        <v>0</v>
      </c>
      <c r="J68" s="36">
        <v>0</v>
      </c>
      <c r="K68" s="11">
        <f t="shared" si="37"/>
        <v>0</v>
      </c>
      <c r="L68" s="36">
        <v>0</v>
      </c>
      <c r="M68" s="11">
        <f t="shared" si="38"/>
        <v>0</v>
      </c>
      <c r="N68" s="36">
        <v>0</v>
      </c>
      <c r="O68" s="11">
        <f t="shared" si="39"/>
        <v>0</v>
      </c>
      <c r="P68" s="36">
        <v>0</v>
      </c>
      <c r="Q68" s="11">
        <f t="shared" si="40"/>
        <v>0</v>
      </c>
      <c r="R68" s="36">
        <f t="shared" si="42"/>
        <v>0</v>
      </c>
      <c r="S68" s="11">
        <f t="shared" si="41"/>
        <v>0</v>
      </c>
    </row>
    <row r="69" spans="1:19" x14ac:dyDescent="0.25">
      <c r="A69" s="39" t="s">
        <v>38</v>
      </c>
      <c r="B69" s="36">
        <v>0</v>
      </c>
      <c r="C69" s="11">
        <f t="shared" si="33"/>
        <v>0</v>
      </c>
      <c r="D69" s="36">
        <v>0</v>
      </c>
      <c r="E69" s="11">
        <f t="shared" si="34"/>
        <v>0</v>
      </c>
      <c r="F69" s="36">
        <v>0</v>
      </c>
      <c r="G69" s="11">
        <f t="shared" si="35"/>
        <v>0</v>
      </c>
      <c r="H69" s="36">
        <v>0</v>
      </c>
      <c r="I69" s="11">
        <f t="shared" si="36"/>
        <v>0</v>
      </c>
      <c r="J69" s="36">
        <v>0</v>
      </c>
      <c r="K69" s="11">
        <f t="shared" si="37"/>
        <v>0</v>
      </c>
      <c r="L69" s="36">
        <v>0</v>
      </c>
      <c r="M69" s="11">
        <f t="shared" si="38"/>
        <v>0</v>
      </c>
      <c r="N69" s="36">
        <v>0</v>
      </c>
      <c r="O69" s="11">
        <f t="shared" si="39"/>
        <v>0</v>
      </c>
      <c r="P69" s="36">
        <v>2</v>
      </c>
      <c r="Q69" s="11">
        <f t="shared" si="40"/>
        <v>0.08</v>
      </c>
      <c r="R69" s="36">
        <f t="shared" si="42"/>
        <v>2</v>
      </c>
      <c r="S69" s="11">
        <f t="shared" si="41"/>
        <v>6.4935064935064939E-3</v>
      </c>
    </row>
    <row r="70" spans="1:19" x14ac:dyDescent="0.25">
      <c r="A70" s="39" t="s">
        <v>39</v>
      </c>
      <c r="B70" s="36">
        <v>0</v>
      </c>
      <c r="C70" s="11">
        <f t="shared" si="33"/>
        <v>0</v>
      </c>
      <c r="D70" s="36">
        <v>4</v>
      </c>
      <c r="E70" s="11">
        <f t="shared" si="34"/>
        <v>6.25E-2</v>
      </c>
      <c r="F70" s="36">
        <v>0</v>
      </c>
      <c r="G70" s="11">
        <f t="shared" si="35"/>
        <v>0</v>
      </c>
      <c r="H70" s="36">
        <v>0</v>
      </c>
      <c r="I70" s="11">
        <f t="shared" si="36"/>
        <v>0</v>
      </c>
      <c r="J70" s="36">
        <v>0</v>
      </c>
      <c r="K70" s="11">
        <f t="shared" si="37"/>
        <v>0</v>
      </c>
      <c r="L70" s="36">
        <v>0</v>
      </c>
      <c r="M70" s="11">
        <f t="shared" si="38"/>
        <v>0</v>
      </c>
      <c r="N70" s="36">
        <v>0</v>
      </c>
      <c r="O70" s="11">
        <f t="shared" si="39"/>
        <v>0</v>
      </c>
      <c r="P70" s="36">
        <v>0</v>
      </c>
      <c r="Q70" s="11">
        <f t="shared" si="40"/>
        <v>0</v>
      </c>
      <c r="R70" s="36">
        <f t="shared" si="42"/>
        <v>4</v>
      </c>
      <c r="S70" s="11">
        <f t="shared" si="41"/>
        <v>1.2987012987012988E-2</v>
      </c>
    </row>
    <row r="71" spans="1:19" x14ac:dyDescent="0.25">
      <c r="A71" s="39" t="s">
        <v>40</v>
      </c>
      <c r="B71" s="36">
        <v>0</v>
      </c>
      <c r="C71" s="11">
        <f t="shared" si="33"/>
        <v>0</v>
      </c>
      <c r="D71" s="36">
        <v>0</v>
      </c>
      <c r="E71" s="11">
        <f t="shared" si="34"/>
        <v>0</v>
      </c>
      <c r="F71" s="36">
        <v>0</v>
      </c>
      <c r="G71" s="11">
        <f t="shared" si="35"/>
        <v>0</v>
      </c>
      <c r="H71" s="36">
        <v>0</v>
      </c>
      <c r="I71" s="11">
        <f t="shared" si="36"/>
        <v>0</v>
      </c>
      <c r="J71" s="36">
        <v>0</v>
      </c>
      <c r="K71" s="11">
        <f t="shared" si="37"/>
        <v>0</v>
      </c>
      <c r="L71" s="36">
        <v>0</v>
      </c>
      <c r="M71" s="11">
        <f t="shared" si="38"/>
        <v>0</v>
      </c>
      <c r="N71" s="36">
        <v>0</v>
      </c>
      <c r="O71" s="11">
        <f t="shared" si="39"/>
        <v>0</v>
      </c>
      <c r="P71" s="36">
        <v>0</v>
      </c>
      <c r="Q71" s="11">
        <f t="shared" si="40"/>
        <v>0</v>
      </c>
      <c r="R71" s="36">
        <f t="shared" si="42"/>
        <v>0</v>
      </c>
      <c r="S71" s="11">
        <f t="shared" si="41"/>
        <v>0</v>
      </c>
    </row>
    <row r="72" spans="1:19" x14ac:dyDescent="0.25">
      <c r="A72" s="39" t="s">
        <v>41</v>
      </c>
      <c r="B72" s="36">
        <v>0</v>
      </c>
      <c r="C72" s="11">
        <f t="shared" si="33"/>
        <v>0</v>
      </c>
      <c r="D72" s="36">
        <v>0</v>
      </c>
      <c r="E72" s="11">
        <f t="shared" si="34"/>
        <v>0</v>
      </c>
      <c r="F72" s="36">
        <v>0</v>
      </c>
      <c r="G72" s="11">
        <f t="shared" si="35"/>
        <v>0</v>
      </c>
      <c r="H72" s="36">
        <v>0</v>
      </c>
      <c r="I72" s="11">
        <f t="shared" si="36"/>
        <v>0</v>
      </c>
      <c r="J72" s="36">
        <v>0</v>
      </c>
      <c r="K72" s="11">
        <f t="shared" si="37"/>
        <v>0</v>
      </c>
      <c r="L72" s="36">
        <v>0</v>
      </c>
      <c r="M72" s="11">
        <f t="shared" si="38"/>
        <v>0</v>
      </c>
      <c r="N72" s="36">
        <v>0</v>
      </c>
      <c r="O72" s="11">
        <f t="shared" si="39"/>
        <v>0</v>
      </c>
      <c r="P72" s="36">
        <v>10</v>
      </c>
      <c r="Q72" s="11">
        <f t="shared" si="40"/>
        <v>0.4</v>
      </c>
      <c r="R72" s="36">
        <f t="shared" si="42"/>
        <v>10</v>
      </c>
      <c r="S72" s="11">
        <f t="shared" si="41"/>
        <v>3.2467532467532464E-2</v>
      </c>
    </row>
    <row r="73" spans="1:19" x14ac:dyDescent="0.25">
      <c r="A73" s="39" t="s">
        <v>42</v>
      </c>
      <c r="B73" s="36">
        <v>0</v>
      </c>
      <c r="C73" s="11">
        <f t="shared" si="33"/>
        <v>0</v>
      </c>
      <c r="D73" s="36">
        <v>0</v>
      </c>
      <c r="E73" s="11">
        <f t="shared" si="34"/>
        <v>0</v>
      </c>
      <c r="F73" s="36">
        <v>0</v>
      </c>
      <c r="G73" s="11">
        <f t="shared" si="35"/>
        <v>0</v>
      </c>
      <c r="H73" s="36">
        <v>0</v>
      </c>
      <c r="I73" s="11">
        <f t="shared" si="36"/>
        <v>0</v>
      </c>
      <c r="J73" s="36">
        <v>0</v>
      </c>
      <c r="K73" s="11">
        <f t="shared" si="37"/>
        <v>0</v>
      </c>
      <c r="L73" s="36">
        <v>0</v>
      </c>
      <c r="M73" s="11">
        <f t="shared" si="38"/>
        <v>0</v>
      </c>
      <c r="N73" s="36">
        <v>0</v>
      </c>
      <c r="O73" s="11">
        <f t="shared" si="39"/>
        <v>0</v>
      </c>
      <c r="P73" s="36">
        <v>13</v>
      </c>
      <c r="Q73" s="11">
        <f t="shared" si="40"/>
        <v>0.52</v>
      </c>
      <c r="R73" s="36">
        <f t="shared" si="42"/>
        <v>13</v>
      </c>
      <c r="S73" s="11">
        <f t="shared" si="41"/>
        <v>4.2207792207792208E-2</v>
      </c>
    </row>
    <row r="74" spans="1:19" x14ac:dyDescent="0.25">
      <c r="A74" s="39" t="s">
        <v>43</v>
      </c>
      <c r="B74" s="36">
        <v>0</v>
      </c>
      <c r="C74" s="11">
        <f t="shared" si="33"/>
        <v>0</v>
      </c>
      <c r="D74" s="36">
        <v>0</v>
      </c>
      <c r="E74" s="11">
        <f t="shared" si="34"/>
        <v>0</v>
      </c>
      <c r="F74" s="36">
        <v>0</v>
      </c>
      <c r="G74" s="11">
        <f t="shared" si="35"/>
        <v>0</v>
      </c>
      <c r="H74" s="36">
        <v>0</v>
      </c>
      <c r="I74" s="11">
        <f t="shared" si="36"/>
        <v>0</v>
      </c>
      <c r="J74" s="36">
        <v>2</v>
      </c>
      <c r="K74" s="11">
        <f t="shared" si="37"/>
        <v>3.8461538461538464E-2</v>
      </c>
      <c r="L74" s="36">
        <v>0</v>
      </c>
      <c r="M74" s="11">
        <f t="shared" si="38"/>
        <v>0</v>
      </c>
      <c r="N74" s="36">
        <v>0</v>
      </c>
      <c r="O74" s="11">
        <f t="shared" si="39"/>
        <v>0</v>
      </c>
      <c r="P74" s="36">
        <v>0</v>
      </c>
      <c r="Q74" s="11">
        <f t="shared" si="40"/>
        <v>0</v>
      </c>
      <c r="R74" s="36">
        <f t="shared" si="42"/>
        <v>2</v>
      </c>
      <c r="S74" s="11">
        <f t="shared" si="41"/>
        <v>6.4935064935064939E-3</v>
      </c>
    </row>
    <row r="75" spans="1:19" x14ac:dyDescent="0.25">
      <c r="A75" s="39" t="s">
        <v>44</v>
      </c>
      <c r="B75" s="36">
        <v>0</v>
      </c>
      <c r="C75" s="11">
        <f t="shared" si="33"/>
        <v>0</v>
      </c>
      <c r="D75" s="36">
        <v>0</v>
      </c>
      <c r="E75" s="11">
        <f t="shared" si="34"/>
        <v>0</v>
      </c>
      <c r="F75" s="36">
        <v>0</v>
      </c>
      <c r="G75" s="11">
        <f t="shared" si="35"/>
        <v>0</v>
      </c>
      <c r="H75" s="36">
        <v>0</v>
      </c>
      <c r="I75" s="11">
        <f t="shared" si="36"/>
        <v>0</v>
      </c>
      <c r="J75" s="36">
        <v>0</v>
      </c>
      <c r="K75" s="11">
        <f t="shared" si="37"/>
        <v>0</v>
      </c>
      <c r="L75" s="36">
        <v>0</v>
      </c>
      <c r="M75" s="11">
        <f t="shared" si="38"/>
        <v>0</v>
      </c>
      <c r="N75" s="36">
        <v>1</v>
      </c>
      <c r="O75" s="11">
        <f t="shared" si="39"/>
        <v>2.2727272727272728E-2</v>
      </c>
      <c r="P75" s="36">
        <v>0</v>
      </c>
      <c r="Q75" s="11">
        <f t="shared" si="40"/>
        <v>0</v>
      </c>
      <c r="R75" s="36">
        <f t="shared" si="42"/>
        <v>1</v>
      </c>
      <c r="S75" s="11">
        <f t="shared" si="41"/>
        <v>3.246753246753247E-3</v>
      </c>
    </row>
    <row r="76" spans="1:19" x14ac:dyDescent="0.25">
      <c r="A76" s="39" t="s">
        <v>45</v>
      </c>
      <c r="B76" s="36">
        <v>0</v>
      </c>
      <c r="C76" s="11">
        <f t="shared" si="33"/>
        <v>0</v>
      </c>
      <c r="D76" s="36">
        <v>2</v>
      </c>
      <c r="E76" s="11">
        <f t="shared" si="34"/>
        <v>3.125E-2</v>
      </c>
      <c r="F76" s="36">
        <v>0</v>
      </c>
      <c r="G76" s="11">
        <f t="shared" si="35"/>
        <v>0</v>
      </c>
      <c r="H76" s="36">
        <v>0</v>
      </c>
      <c r="I76" s="11">
        <f t="shared" si="36"/>
        <v>0</v>
      </c>
      <c r="J76" s="36">
        <v>0</v>
      </c>
      <c r="K76" s="11">
        <f t="shared" si="37"/>
        <v>0</v>
      </c>
      <c r="L76" s="36">
        <v>0</v>
      </c>
      <c r="M76" s="11">
        <f t="shared" si="38"/>
        <v>0</v>
      </c>
      <c r="N76" s="36">
        <v>0</v>
      </c>
      <c r="O76" s="11">
        <f t="shared" si="39"/>
        <v>0</v>
      </c>
      <c r="P76" s="36">
        <v>0</v>
      </c>
      <c r="Q76" s="11">
        <f t="shared" si="40"/>
        <v>0</v>
      </c>
      <c r="R76" s="36">
        <f t="shared" si="42"/>
        <v>2</v>
      </c>
      <c r="S76" s="11">
        <f t="shared" si="41"/>
        <v>6.4935064935064939E-3</v>
      </c>
    </row>
    <row r="77" spans="1:19" x14ac:dyDescent="0.25">
      <c r="A77" s="39" t="s">
        <v>46</v>
      </c>
      <c r="B77" s="36">
        <v>0</v>
      </c>
      <c r="C77" s="11">
        <f t="shared" si="33"/>
        <v>0</v>
      </c>
      <c r="D77" s="36">
        <v>0</v>
      </c>
      <c r="E77" s="11">
        <f t="shared" si="34"/>
        <v>0</v>
      </c>
      <c r="F77" s="36">
        <v>0</v>
      </c>
      <c r="G77" s="11">
        <f t="shared" si="35"/>
        <v>0</v>
      </c>
      <c r="H77" s="36">
        <v>0</v>
      </c>
      <c r="I77" s="11">
        <f t="shared" si="36"/>
        <v>0</v>
      </c>
      <c r="J77" s="36">
        <v>0</v>
      </c>
      <c r="K77" s="11">
        <f t="shared" si="37"/>
        <v>0</v>
      </c>
      <c r="L77" s="36">
        <v>0</v>
      </c>
      <c r="M77" s="11">
        <f t="shared" si="38"/>
        <v>0</v>
      </c>
      <c r="N77" s="36">
        <v>0</v>
      </c>
      <c r="O77" s="11">
        <f t="shared" si="39"/>
        <v>0</v>
      </c>
      <c r="P77" s="36">
        <v>0</v>
      </c>
      <c r="Q77" s="11">
        <f t="shared" si="40"/>
        <v>0</v>
      </c>
      <c r="R77" s="36">
        <f t="shared" si="42"/>
        <v>0</v>
      </c>
      <c r="S77" s="11">
        <f t="shared" si="41"/>
        <v>0</v>
      </c>
    </row>
    <row r="78" spans="1:19" x14ac:dyDescent="0.25">
      <c r="A78" s="39" t="s">
        <v>47</v>
      </c>
      <c r="B78" s="36">
        <v>0</v>
      </c>
      <c r="C78" s="11">
        <f t="shared" si="33"/>
        <v>0</v>
      </c>
      <c r="D78" s="36">
        <v>0</v>
      </c>
      <c r="E78" s="11">
        <f t="shared" si="34"/>
        <v>0</v>
      </c>
      <c r="F78" s="36">
        <v>0</v>
      </c>
      <c r="G78" s="11">
        <f t="shared" si="35"/>
        <v>0</v>
      </c>
      <c r="H78" s="36">
        <v>0</v>
      </c>
      <c r="I78" s="11">
        <f t="shared" si="36"/>
        <v>0</v>
      </c>
      <c r="J78" s="36">
        <v>0</v>
      </c>
      <c r="K78" s="11">
        <f t="shared" si="37"/>
        <v>0</v>
      </c>
      <c r="L78" s="36">
        <v>0</v>
      </c>
      <c r="M78" s="11">
        <f t="shared" si="38"/>
        <v>0</v>
      </c>
      <c r="N78" s="36">
        <v>0</v>
      </c>
      <c r="O78" s="11">
        <f t="shared" si="39"/>
        <v>0</v>
      </c>
      <c r="P78" s="36">
        <v>0</v>
      </c>
      <c r="Q78" s="11">
        <f t="shared" si="40"/>
        <v>0</v>
      </c>
      <c r="R78" s="36">
        <f t="shared" si="42"/>
        <v>0</v>
      </c>
      <c r="S78" s="11">
        <f t="shared" si="41"/>
        <v>0</v>
      </c>
    </row>
    <row r="79" spans="1:19" x14ac:dyDescent="0.25">
      <c r="A79" s="39" t="s">
        <v>48</v>
      </c>
      <c r="B79" s="36">
        <v>0</v>
      </c>
      <c r="C79" s="11">
        <f t="shared" si="33"/>
        <v>0</v>
      </c>
      <c r="D79" s="36">
        <v>0</v>
      </c>
      <c r="E79" s="11">
        <f t="shared" si="34"/>
        <v>0</v>
      </c>
      <c r="F79" s="36">
        <v>0</v>
      </c>
      <c r="G79" s="11">
        <f t="shared" si="35"/>
        <v>0</v>
      </c>
      <c r="H79" s="36">
        <v>0</v>
      </c>
      <c r="I79" s="11">
        <f t="shared" si="36"/>
        <v>0</v>
      </c>
      <c r="J79" s="36">
        <v>0</v>
      </c>
      <c r="K79" s="11">
        <f t="shared" si="37"/>
        <v>0</v>
      </c>
      <c r="L79" s="36">
        <v>0</v>
      </c>
      <c r="M79" s="11">
        <f t="shared" si="38"/>
        <v>0</v>
      </c>
      <c r="N79" s="36">
        <v>0</v>
      </c>
      <c r="O79" s="11">
        <f t="shared" si="39"/>
        <v>0</v>
      </c>
      <c r="P79" s="36">
        <v>0</v>
      </c>
      <c r="Q79" s="11">
        <f t="shared" si="40"/>
        <v>0</v>
      </c>
      <c r="R79" s="36">
        <f t="shared" si="42"/>
        <v>0</v>
      </c>
      <c r="S79" s="11">
        <f t="shared" si="41"/>
        <v>0</v>
      </c>
    </row>
    <row r="80" spans="1:19" x14ac:dyDescent="0.25">
      <c r="A80" s="39" t="s">
        <v>49</v>
      </c>
      <c r="B80" s="36">
        <v>0</v>
      </c>
      <c r="C80" s="11">
        <f t="shared" si="33"/>
        <v>0</v>
      </c>
      <c r="D80" s="36">
        <v>1</v>
      </c>
      <c r="E80" s="11">
        <f t="shared" si="34"/>
        <v>1.5625E-2</v>
      </c>
      <c r="F80" s="36">
        <v>0</v>
      </c>
      <c r="G80" s="11">
        <f t="shared" si="35"/>
        <v>0</v>
      </c>
      <c r="H80" s="36">
        <v>0</v>
      </c>
      <c r="I80" s="11">
        <f t="shared" si="36"/>
        <v>0</v>
      </c>
      <c r="J80" s="36">
        <v>1</v>
      </c>
      <c r="K80" s="11">
        <f t="shared" si="37"/>
        <v>1.9230769230769232E-2</v>
      </c>
      <c r="L80" s="36">
        <v>0</v>
      </c>
      <c r="M80" s="11">
        <f t="shared" si="38"/>
        <v>0</v>
      </c>
      <c r="N80" s="36">
        <v>0</v>
      </c>
      <c r="O80" s="11">
        <f t="shared" si="39"/>
        <v>0</v>
      </c>
      <c r="P80" s="36">
        <v>0</v>
      </c>
      <c r="Q80" s="11">
        <f t="shared" si="40"/>
        <v>0</v>
      </c>
      <c r="R80" s="36">
        <f t="shared" si="42"/>
        <v>2</v>
      </c>
      <c r="S80" s="11">
        <f t="shared" si="41"/>
        <v>6.4935064935064939E-3</v>
      </c>
    </row>
    <row r="81" spans="1:19" x14ac:dyDescent="0.25">
      <c r="A81" s="39" t="s">
        <v>50</v>
      </c>
      <c r="B81" s="36">
        <v>0</v>
      </c>
      <c r="C81" s="11">
        <f t="shared" si="33"/>
        <v>0</v>
      </c>
      <c r="D81" s="36">
        <v>0</v>
      </c>
      <c r="E81" s="11">
        <f t="shared" si="34"/>
        <v>0</v>
      </c>
      <c r="F81" s="36">
        <v>0</v>
      </c>
      <c r="G81" s="11">
        <f t="shared" si="35"/>
        <v>0</v>
      </c>
      <c r="H81" s="36">
        <v>0</v>
      </c>
      <c r="I81" s="11">
        <f t="shared" si="36"/>
        <v>0</v>
      </c>
      <c r="J81" s="36">
        <v>0</v>
      </c>
      <c r="K81" s="11">
        <f t="shared" si="37"/>
        <v>0</v>
      </c>
      <c r="L81" s="36">
        <v>0</v>
      </c>
      <c r="M81" s="11">
        <f t="shared" si="38"/>
        <v>0</v>
      </c>
      <c r="N81" s="36">
        <v>0</v>
      </c>
      <c r="O81" s="11">
        <f t="shared" si="39"/>
        <v>0</v>
      </c>
      <c r="P81" s="36">
        <v>0</v>
      </c>
      <c r="Q81" s="11">
        <f t="shared" si="40"/>
        <v>0</v>
      </c>
      <c r="R81" s="36">
        <f t="shared" si="42"/>
        <v>0</v>
      </c>
      <c r="S81" s="11">
        <f t="shared" si="41"/>
        <v>0</v>
      </c>
    </row>
    <row r="82" spans="1:19" x14ac:dyDescent="0.25">
      <c r="A82" s="39" t="s">
        <v>51</v>
      </c>
      <c r="B82" s="36">
        <v>0</v>
      </c>
      <c r="C82" s="11">
        <f t="shared" si="33"/>
        <v>0</v>
      </c>
      <c r="D82" s="36">
        <v>0</v>
      </c>
      <c r="E82" s="11">
        <f t="shared" si="34"/>
        <v>0</v>
      </c>
      <c r="F82" s="36">
        <v>0</v>
      </c>
      <c r="G82" s="11">
        <f t="shared" si="35"/>
        <v>0</v>
      </c>
      <c r="H82" s="36">
        <v>0</v>
      </c>
      <c r="I82" s="11">
        <f t="shared" si="36"/>
        <v>0</v>
      </c>
      <c r="J82" s="36">
        <v>0</v>
      </c>
      <c r="K82" s="11">
        <f t="shared" si="37"/>
        <v>0</v>
      </c>
      <c r="L82" s="36">
        <v>0</v>
      </c>
      <c r="M82" s="11">
        <f t="shared" si="38"/>
        <v>0</v>
      </c>
      <c r="N82" s="36">
        <v>16</v>
      </c>
      <c r="O82" s="11">
        <f t="shared" si="39"/>
        <v>0.36363636363636365</v>
      </c>
      <c r="P82" s="36">
        <v>0</v>
      </c>
      <c r="Q82" s="11">
        <f t="shared" si="40"/>
        <v>0</v>
      </c>
      <c r="R82" s="36">
        <f t="shared" si="42"/>
        <v>16</v>
      </c>
      <c r="S82" s="11">
        <f t="shared" si="41"/>
        <v>5.1948051948051951E-2</v>
      </c>
    </row>
    <row r="83" spans="1:19" x14ac:dyDescent="0.25">
      <c r="A83" s="39" t="s">
        <v>52</v>
      </c>
      <c r="B83" s="36">
        <v>0</v>
      </c>
      <c r="C83" s="11">
        <f t="shared" si="33"/>
        <v>0</v>
      </c>
      <c r="D83" s="36">
        <v>4</v>
      </c>
      <c r="E83" s="11">
        <f t="shared" si="34"/>
        <v>6.25E-2</v>
      </c>
      <c r="F83" s="36">
        <v>2</v>
      </c>
      <c r="G83" s="11">
        <f t="shared" si="35"/>
        <v>0.13333333333333333</v>
      </c>
      <c r="H83" s="36">
        <v>1</v>
      </c>
      <c r="I83" s="11">
        <f t="shared" si="36"/>
        <v>2.7027027027027029E-2</v>
      </c>
      <c r="J83" s="36">
        <v>0</v>
      </c>
      <c r="K83" s="11">
        <f t="shared" si="37"/>
        <v>0</v>
      </c>
      <c r="L83" s="36">
        <v>0</v>
      </c>
      <c r="M83" s="11">
        <f t="shared" si="38"/>
        <v>0</v>
      </c>
      <c r="N83" s="36">
        <v>0</v>
      </c>
      <c r="O83" s="11">
        <f t="shared" si="39"/>
        <v>0</v>
      </c>
      <c r="P83" s="36">
        <v>0</v>
      </c>
      <c r="Q83" s="11">
        <f t="shared" si="40"/>
        <v>0</v>
      </c>
      <c r="R83" s="36">
        <f t="shared" si="42"/>
        <v>7</v>
      </c>
      <c r="S83" s="11">
        <f t="shared" si="41"/>
        <v>2.2727272727272728E-2</v>
      </c>
    </row>
    <row r="84" spans="1:19" x14ac:dyDescent="0.25">
      <c r="A84" s="39" t="s">
        <v>53</v>
      </c>
      <c r="B84" s="36">
        <v>0</v>
      </c>
      <c r="C84" s="11">
        <f t="shared" si="33"/>
        <v>0</v>
      </c>
      <c r="D84" s="36">
        <v>2</v>
      </c>
      <c r="E84" s="11">
        <f t="shared" si="34"/>
        <v>3.125E-2</v>
      </c>
      <c r="F84" s="36">
        <v>0</v>
      </c>
      <c r="G84" s="11">
        <f t="shared" si="35"/>
        <v>0</v>
      </c>
      <c r="H84" s="36">
        <v>0</v>
      </c>
      <c r="I84" s="11">
        <f t="shared" si="36"/>
        <v>0</v>
      </c>
      <c r="J84" s="36">
        <v>0</v>
      </c>
      <c r="K84" s="11">
        <f t="shared" si="37"/>
        <v>0</v>
      </c>
      <c r="L84" s="36">
        <v>0</v>
      </c>
      <c r="M84" s="11">
        <f t="shared" si="38"/>
        <v>0</v>
      </c>
      <c r="N84" s="36">
        <v>0</v>
      </c>
      <c r="O84" s="11">
        <f t="shared" si="39"/>
        <v>0</v>
      </c>
      <c r="P84" s="36">
        <v>0</v>
      </c>
      <c r="Q84" s="11">
        <f t="shared" si="40"/>
        <v>0</v>
      </c>
      <c r="R84" s="36">
        <f t="shared" si="42"/>
        <v>2</v>
      </c>
      <c r="S84" s="11">
        <f t="shared" si="41"/>
        <v>6.4935064935064939E-3</v>
      </c>
    </row>
    <row r="85" spans="1:19" x14ac:dyDescent="0.25">
      <c r="A85" s="39" t="s">
        <v>54</v>
      </c>
      <c r="B85" s="36">
        <v>0</v>
      </c>
      <c r="C85" s="11">
        <f t="shared" si="33"/>
        <v>0</v>
      </c>
      <c r="D85" s="36">
        <v>0</v>
      </c>
      <c r="E85" s="11">
        <f t="shared" si="34"/>
        <v>0</v>
      </c>
      <c r="F85" s="36">
        <v>0</v>
      </c>
      <c r="G85" s="11">
        <f t="shared" si="35"/>
        <v>0</v>
      </c>
      <c r="H85" s="36">
        <v>0</v>
      </c>
      <c r="I85" s="11">
        <f t="shared" si="36"/>
        <v>0</v>
      </c>
      <c r="J85" s="36">
        <v>0</v>
      </c>
      <c r="K85" s="11">
        <f t="shared" si="37"/>
        <v>0</v>
      </c>
      <c r="L85" s="36">
        <v>0</v>
      </c>
      <c r="M85" s="11">
        <f t="shared" si="38"/>
        <v>0</v>
      </c>
      <c r="N85" s="36">
        <v>0</v>
      </c>
      <c r="O85" s="11">
        <f t="shared" si="39"/>
        <v>0</v>
      </c>
      <c r="P85" s="36">
        <v>0</v>
      </c>
      <c r="Q85" s="11">
        <f t="shared" si="40"/>
        <v>0</v>
      </c>
      <c r="R85" s="36">
        <f t="shared" si="42"/>
        <v>0</v>
      </c>
      <c r="S85" s="11">
        <f t="shared" si="41"/>
        <v>0</v>
      </c>
    </row>
    <row r="86" spans="1:19" x14ac:dyDescent="0.25">
      <c r="A86" s="39" t="s">
        <v>55</v>
      </c>
      <c r="B86" s="36">
        <v>0</v>
      </c>
      <c r="C86" s="11">
        <f t="shared" si="33"/>
        <v>0</v>
      </c>
      <c r="D86" s="36">
        <v>0</v>
      </c>
      <c r="E86" s="11">
        <f t="shared" si="34"/>
        <v>0</v>
      </c>
      <c r="F86" s="36">
        <v>0</v>
      </c>
      <c r="G86" s="11">
        <f t="shared" si="35"/>
        <v>0</v>
      </c>
      <c r="H86" s="36">
        <v>0</v>
      </c>
      <c r="I86" s="11">
        <f t="shared" si="36"/>
        <v>0</v>
      </c>
      <c r="J86" s="36">
        <v>0</v>
      </c>
      <c r="K86" s="11">
        <f t="shared" si="37"/>
        <v>0</v>
      </c>
      <c r="L86" s="36">
        <v>0</v>
      </c>
      <c r="M86" s="11">
        <f t="shared" si="38"/>
        <v>0</v>
      </c>
      <c r="N86" s="36">
        <v>0</v>
      </c>
      <c r="O86" s="11">
        <f t="shared" si="39"/>
        <v>0</v>
      </c>
      <c r="P86" s="36">
        <v>0</v>
      </c>
      <c r="Q86" s="11">
        <f t="shared" si="40"/>
        <v>0</v>
      </c>
      <c r="R86" s="36">
        <f t="shared" si="42"/>
        <v>0</v>
      </c>
      <c r="S86" s="11">
        <f t="shared" si="41"/>
        <v>0</v>
      </c>
    </row>
    <row r="87" spans="1:19" x14ac:dyDescent="0.25">
      <c r="A87" s="39" t="s">
        <v>56</v>
      </c>
      <c r="B87" s="36">
        <v>1</v>
      </c>
      <c r="C87" s="11">
        <f t="shared" si="33"/>
        <v>0.05</v>
      </c>
      <c r="D87" s="36">
        <v>0</v>
      </c>
      <c r="E87" s="11">
        <f t="shared" si="34"/>
        <v>0</v>
      </c>
      <c r="F87" s="36">
        <v>0</v>
      </c>
      <c r="G87" s="11">
        <f t="shared" si="35"/>
        <v>0</v>
      </c>
      <c r="H87" s="36">
        <v>0</v>
      </c>
      <c r="I87" s="11">
        <f t="shared" si="36"/>
        <v>0</v>
      </c>
      <c r="J87" s="36">
        <v>49</v>
      </c>
      <c r="K87" s="11">
        <f t="shared" si="37"/>
        <v>0.94230769230769229</v>
      </c>
      <c r="L87" s="36">
        <v>0</v>
      </c>
      <c r="M87" s="11">
        <f t="shared" si="38"/>
        <v>0</v>
      </c>
      <c r="N87" s="36">
        <v>0</v>
      </c>
      <c r="O87" s="11">
        <f t="shared" si="39"/>
        <v>0</v>
      </c>
      <c r="P87" s="36">
        <v>0</v>
      </c>
      <c r="Q87" s="11">
        <f t="shared" si="40"/>
        <v>0</v>
      </c>
      <c r="R87" s="36">
        <f t="shared" si="42"/>
        <v>50</v>
      </c>
      <c r="S87" s="11">
        <f t="shared" si="41"/>
        <v>0.16233766233766234</v>
      </c>
    </row>
    <row r="88" spans="1:19" x14ac:dyDescent="0.25">
      <c r="A88" s="39" t="s">
        <v>57</v>
      </c>
      <c r="B88" s="36">
        <v>0</v>
      </c>
      <c r="C88" s="11">
        <f t="shared" si="33"/>
        <v>0</v>
      </c>
      <c r="D88" s="36">
        <v>0</v>
      </c>
      <c r="E88" s="11">
        <f t="shared" si="34"/>
        <v>0</v>
      </c>
      <c r="F88" s="36">
        <v>0</v>
      </c>
      <c r="G88" s="11">
        <f t="shared" si="35"/>
        <v>0</v>
      </c>
      <c r="H88" s="36">
        <v>0</v>
      </c>
      <c r="I88" s="11">
        <f t="shared" si="36"/>
        <v>0</v>
      </c>
      <c r="J88" s="36">
        <v>0</v>
      </c>
      <c r="K88" s="11">
        <f t="shared" si="37"/>
        <v>0</v>
      </c>
      <c r="L88" s="36">
        <v>0</v>
      </c>
      <c r="M88" s="11">
        <f t="shared" si="38"/>
        <v>0</v>
      </c>
      <c r="N88" s="36">
        <v>0</v>
      </c>
      <c r="O88" s="11">
        <f t="shared" si="39"/>
        <v>0</v>
      </c>
      <c r="P88" s="36">
        <v>0</v>
      </c>
      <c r="Q88" s="11">
        <f t="shared" si="40"/>
        <v>0</v>
      </c>
      <c r="R88" s="36">
        <f t="shared" si="42"/>
        <v>0</v>
      </c>
      <c r="S88" s="11">
        <f t="shared" si="41"/>
        <v>0</v>
      </c>
    </row>
    <row r="89" spans="1:19" x14ac:dyDescent="0.25">
      <c r="A89" s="39" t="s">
        <v>58</v>
      </c>
      <c r="B89" s="36">
        <v>1</v>
      </c>
      <c r="C89" s="11">
        <f t="shared" si="33"/>
        <v>0.05</v>
      </c>
      <c r="D89" s="36">
        <v>0</v>
      </c>
      <c r="E89" s="11">
        <f t="shared" si="34"/>
        <v>0</v>
      </c>
      <c r="F89" s="36">
        <v>0</v>
      </c>
      <c r="G89" s="11">
        <f t="shared" si="35"/>
        <v>0</v>
      </c>
      <c r="H89" s="36">
        <v>0</v>
      </c>
      <c r="I89" s="11">
        <f t="shared" si="36"/>
        <v>0</v>
      </c>
      <c r="J89" s="36">
        <v>0</v>
      </c>
      <c r="K89" s="11">
        <f t="shared" si="37"/>
        <v>0</v>
      </c>
      <c r="L89" s="36">
        <v>0</v>
      </c>
      <c r="M89" s="11">
        <f t="shared" si="38"/>
        <v>0</v>
      </c>
      <c r="N89" s="36">
        <v>0</v>
      </c>
      <c r="O89" s="11">
        <f t="shared" si="39"/>
        <v>0</v>
      </c>
      <c r="P89" s="36">
        <v>0</v>
      </c>
      <c r="Q89" s="11">
        <f t="shared" si="40"/>
        <v>0</v>
      </c>
      <c r="R89" s="36">
        <f t="shared" si="42"/>
        <v>1</v>
      </c>
      <c r="S89" s="11">
        <f t="shared" si="41"/>
        <v>3.246753246753247E-3</v>
      </c>
    </row>
    <row r="90" spans="1:19" x14ac:dyDescent="0.25">
      <c r="A90" s="39" t="s">
        <v>59</v>
      </c>
      <c r="B90" s="36">
        <v>0</v>
      </c>
      <c r="C90" s="11">
        <f t="shared" si="33"/>
        <v>0</v>
      </c>
      <c r="D90" s="36">
        <v>0</v>
      </c>
      <c r="E90" s="11">
        <f t="shared" si="34"/>
        <v>0</v>
      </c>
      <c r="F90" s="36">
        <v>0</v>
      </c>
      <c r="G90" s="11">
        <f t="shared" si="35"/>
        <v>0</v>
      </c>
      <c r="H90" s="36">
        <v>0</v>
      </c>
      <c r="I90" s="11">
        <f t="shared" si="36"/>
        <v>0</v>
      </c>
      <c r="J90" s="36">
        <v>0</v>
      </c>
      <c r="K90" s="11">
        <f t="shared" si="37"/>
        <v>0</v>
      </c>
      <c r="L90" s="36">
        <v>0</v>
      </c>
      <c r="M90" s="11">
        <f t="shared" si="38"/>
        <v>0</v>
      </c>
      <c r="N90" s="36">
        <v>0</v>
      </c>
      <c r="O90" s="11">
        <f t="shared" si="39"/>
        <v>0</v>
      </c>
      <c r="P90" s="36">
        <v>0</v>
      </c>
      <c r="Q90" s="11">
        <f t="shared" si="40"/>
        <v>0</v>
      </c>
      <c r="R90" s="36">
        <f t="shared" si="42"/>
        <v>0</v>
      </c>
      <c r="S90" s="11">
        <f t="shared" si="41"/>
        <v>0</v>
      </c>
    </row>
    <row r="91" spans="1:19" x14ac:dyDescent="0.25">
      <c r="A91" s="39" t="s">
        <v>60</v>
      </c>
      <c r="B91" s="36">
        <v>0</v>
      </c>
      <c r="C91" s="11">
        <f t="shared" si="33"/>
        <v>0</v>
      </c>
      <c r="D91" s="36">
        <v>0</v>
      </c>
      <c r="E91" s="11">
        <f t="shared" si="34"/>
        <v>0</v>
      </c>
      <c r="F91" s="36">
        <v>0</v>
      </c>
      <c r="G91" s="11">
        <f t="shared" si="35"/>
        <v>0</v>
      </c>
      <c r="H91" s="36">
        <v>0</v>
      </c>
      <c r="I91" s="11">
        <f t="shared" si="36"/>
        <v>0</v>
      </c>
      <c r="J91" s="36">
        <v>0</v>
      </c>
      <c r="K91" s="11">
        <f t="shared" si="37"/>
        <v>0</v>
      </c>
      <c r="L91" s="36">
        <v>0</v>
      </c>
      <c r="M91" s="11">
        <f t="shared" si="38"/>
        <v>0</v>
      </c>
      <c r="N91" s="36">
        <v>0</v>
      </c>
      <c r="O91" s="11">
        <f t="shared" si="39"/>
        <v>0</v>
      </c>
      <c r="P91" s="36">
        <v>0</v>
      </c>
      <c r="Q91" s="11">
        <f t="shared" si="40"/>
        <v>0</v>
      </c>
      <c r="R91" s="36">
        <f t="shared" si="42"/>
        <v>0</v>
      </c>
      <c r="S91" s="11">
        <f t="shared" si="41"/>
        <v>0</v>
      </c>
    </row>
    <row r="92" spans="1:19" x14ac:dyDescent="0.25">
      <c r="A92" s="39" t="s">
        <v>61</v>
      </c>
      <c r="B92" s="36">
        <v>0</v>
      </c>
      <c r="C92" s="11">
        <f t="shared" si="33"/>
        <v>0</v>
      </c>
      <c r="D92" s="36">
        <v>0</v>
      </c>
      <c r="E92" s="11">
        <f t="shared" si="34"/>
        <v>0</v>
      </c>
      <c r="F92" s="36">
        <v>0</v>
      </c>
      <c r="G92" s="11">
        <f t="shared" si="35"/>
        <v>0</v>
      </c>
      <c r="H92" s="36">
        <v>0</v>
      </c>
      <c r="I92" s="11">
        <f t="shared" si="36"/>
        <v>0</v>
      </c>
      <c r="J92" s="36">
        <v>0</v>
      </c>
      <c r="K92" s="11">
        <f t="shared" si="37"/>
        <v>0</v>
      </c>
      <c r="L92" s="36">
        <v>0</v>
      </c>
      <c r="M92" s="11">
        <f t="shared" si="38"/>
        <v>0</v>
      </c>
      <c r="N92" s="36">
        <v>0</v>
      </c>
      <c r="O92" s="11">
        <f t="shared" si="39"/>
        <v>0</v>
      </c>
      <c r="P92" s="36">
        <v>0</v>
      </c>
      <c r="Q92" s="11">
        <f t="shared" si="40"/>
        <v>0</v>
      </c>
      <c r="R92" s="36">
        <f t="shared" si="42"/>
        <v>0</v>
      </c>
      <c r="S92" s="11">
        <f t="shared" si="41"/>
        <v>0</v>
      </c>
    </row>
    <row r="93" spans="1:19" x14ac:dyDescent="0.25">
      <c r="A93" s="39" t="s">
        <v>62</v>
      </c>
      <c r="B93" s="36">
        <v>0</v>
      </c>
      <c r="C93" s="11">
        <f t="shared" si="33"/>
        <v>0</v>
      </c>
      <c r="D93" s="36">
        <v>0</v>
      </c>
      <c r="E93" s="11">
        <f t="shared" si="34"/>
        <v>0</v>
      </c>
      <c r="F93" s="36">
        <v>0</v>
      </c>
      <c r="G93" s="11">
        <f t="shared" si="35"/>
        <v>0</v>
      </c>
      <c r="H93" s="36">
        <v>0</v>
      </c>
      <c r="I93" s="11">
        <f t="shared" si="36"/>
        <v>0</v>
      </c>
      <c r="J93" s="36">
        <v>0</v>
      </c>
      <c r="K93" s="11">
        <f t="shared" si="37"/>
        <v>0</v>
      </c>
      <c r="L93" s="36">
        <v>0</v>
      </c>
      <c r="M93" s="11">
        <f t="shared" si="38"/>
        <v>0</v>
      </c>
      <c r="N93" s="36">
        <v>0</v>
      </c>
      <c r="O93" s="11">
        <f t="shared" si="39"/>
        <v>0</v>
      </c>
      <c r="P93" s="36">
        <v>0</v>
      </c>
      <c r="Q93" s="11">
        <f t="shared" si="40"/>
        <v>0</v>
      </c>
      <c r="R93" s="36">
        <f t="shared" si="42"/>
        <v>0</v>
      </c>
      <c r="S93" s="11">
        <f t="shared" si="41"/>
        <v>0</v>
      </c>
    </row>
    <row r="94" spans="1:19" x14ac:dyDescent="0.25">
      <c r="A94" s="38" t="s">
        <v>3</v>
      </c>
      <c r="B94" s="36">
        <f>SUM(B62:B93)</f>
        <v>20</v>
      </c>
      <c r="C94" s="11">
        <f t="shared" ref="C94:Q94" si="43">SUM(C62:C93)</f>
        <v>1</v>
      </c>
      <c r="D94" s="36">
        <f>SUM(D62:D93)</f>
        <v>64</v>
      </c>
      <c r="E94" s="11">
        <f t="shared" si="43"/>
        <v>1</v>
      </c>
      <c r="F94" s="36">
        <f>SUM(F62:F93)</f>
        <v>15</v>
      </c>
      <c r="G94" s="11">
        <f t="shared" si="43"/>
        <v>1</v>
      </c>
      <c r="H94" s="36">
        <f t="shared" si="43"/>
        <v>37</v>
      </c>
      <c r="I94" s="11">
        <f t="shared" si="43"/>
        <v>1</v>
      </c>
      <c r="J94" s="36">
        <f>SUM(J62:J93)</f>
        <v>52</v>
      </c>
      <c r="K94" s="11">
        <f t="shared" si="43"/>
        <v>1</v>
      </c>
      <c r="L94" s="37">
        <f>SUM(L62:L93)</f>
        <v>51</v>
      </c>
      <c r="M94" s="11">
        <f t="shared" si="43"/>
        <v>1</v>
      </c>
      <c r="N94" s="36">
        <f>SUM(N62:N93)</f>
        <v>44</v>
      </c>
      <c r="O94" s="11">
        <f t="shared" si="43"/>
        <v>1</v>
      </c>
      <c r="P94" s="36">
        <f>SUM(P62:P93)</f>
        <v>25</v>
      </c>
      <c r="Q94" s="11">
        <f t="shared" si="43"/>
        <v>1</v>
      </c>
      <c r="R94" s="36">
        <f>SUM(R62:R93)</f>
        <v>308</v>
      </c>
      <c r="S94" s="11">
        <f>SUM(S62:S93)</f>
        <v>0.99999999999999978</v>
      </c>
    </row>
    <row r="95" spans="1:19" x14ac:dyDescent="0.25">
      <c r="A95" s="40" t="s">
        <v>74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25">
      <c r="A98" s="1"/>
      <c r="B98" s="41" t="s">
        <v>75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 t="s">
        <v>76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</sheetData>
  <mergeCells count="60">
    <mergeCell ref="A15:S15"/>
    <mergeCell ref="A2:S2"/>
    <mergeCell ref="A3:S3"/>
    <mergeCell ref="A4:S4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  <mergeCell ref="A28:S28"/>
    <mergeCell ref="A16:S16"/>
    <mergeCell ref="A17:S17"/>
    <mergeCell ref="A18:A20"/>
    <mergeCell ref="B18:I18"/>
    <mergeCell ref="J18:Q18"/>
    <mergeCell ref="R18:S19"/>
    <mergeCell ref="B19:C19"/>
    <mergeCell ref="D19:E19"/>
    <mergeCell ref="F19:G19"/>
    <mergeCell ref="H19:I19"/>
    <mergeCell ref="J19:K19"/>
    <mergeCell ref="L19:M19"/>
    <mergeCell ref="N19:O19"/>
    <mergeCell ref="P19:Q19"/>
    <mergeCell ref="A57:S57"/>
    <mergeCell ref="A29:S29"/>
    <mergeCell ref="A30:S30"/>
    <mergeCell ref="A31:A33"/>
    <mergeCell ref="K31:Q31"/>
    <mergeCell ref="R31:S32"/>
    <mergeCell ref="B32:C32"/>
    <mergeCell ref="D32:E32"/>
    <mergeCell ref="F32:G32"/>
    <mergeCell ref="H32:I32"/>
    <mergeCell ref="B31:I31"/>
    <mergeCell ref="J32:K32"/>
    <mergeCell ref="L32:M32"/>
    <mergeCell ref="N32:O32"/>
    <mergeCell ref="P32:Q32"/>
    <mergeCell ref="A56:S56"/>
    <mergeCell ref="P60:Q60"/>
    <mergeCell ref="N60:O60"/>
    <mergeCell ref="H60:I60"/>
    <mergeCell ref="A58:S58"/>
    <mergeCell ref="A59:A61"/>
    <mergeCell ref="J59:Q59"/>
    <mergeCell ref="R59:S60"/>
    <mergeCell ref="F60:G60"/>
    <mergeCell ref="D60:E60"/>
    <mergeCell ref="B60:C60"/>
    <mergeCell ref="B59:I59"/>
    <mergeCell ref="L60:M60"/>
    <mergeCell ref="J60:K60"/>
  </mergeCells>
  <printOptions horizontalCentered="1"/>
  <pageMargins left="0.51181102362204722" right="0.51181102362204722" top="0.74803149606299213" bottom="0.74803149606299213" header="0.31496062992125984" footer="0.31496062992125984"/>
  <pageSetup scale="60" orientation="landscape" horizontalDpi="1200" verticalDpi="12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</vt:lpstr>
      <vt:lpstr>'Octubre-Diciembre'!Área_de_impresión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Accinformacion 1</cp:lastModifiedBy>
  <cp:lastPrinted>2023-01-11T17:01:43Z</cp:lastPrinted>
  <dcterms:created xsi:type="dcterms:W3CDTF">2022-07-11T13:01:47Z</dcterms:created>
  <dcterms:modified xsi:type="dcterms:W3CDTF">2023-01-25T12:18:40Z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2022-10-03T18:27:38Z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11de70bc-205d-415c-8103-287f5e1a22a3</vt:lpwstr>
  </property>
  <property fmtid="{D5CDD505-2E9C-101B-9397-08002B2CF9AE}" pid="7" name="MSIP_Label_defa4170-0d19-0005-0004-bc88714345d2_ActionId">
    <vt:lpwstr>44b13cbf-ae5e-4bd0-ad82-47e90c14fd3b</vt:lpwstr>
  </property>
  <property fmtid="{D5CDD505-2E9C-101B-9397-08002B2CF9AE}" pid="8" name="MSIP_Label_defa4170-0d19-0005-0004-bc88714345d2_ContentBits">
    <vt:lpwstr>0</vt:lpwstr>
  </property>
</Properties>
</file>