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Actividades" sheetId="1" r:id="rId1"/>
    <sheet name="Sensibilizados" sheetId="2" r:id="rId2"/>
    <sheet name="Participantes" sheetId="3" r:id="rId3"/>
    <sheet name="Poblacio Meta" sheetId="4" r:id="rId4"/>
    <sheet name="Tipo de Actividad" sheetId="5" r:id="rId5"/>
    <sheet name="Lugar de la Actividad" sheetId="6" r:id="rId6"/>
    <sheet name="Act. periodo 2012-2016" sheetId="7" r:id="rId7"/>
    <sheet name="Sensib. periodo 2012-2016" sheetId="8" r:id="rId8"/>
    <sheet name="Part. periodo 2012-2016 " sheetId="9" r:id="rId9"/>
  </sheets>
  <definedNames/>
  <calcPr fullCalcOnLoad="1"/>
</workbook>
</file>

<file path=xl/sharedStrings.xml><?xml version="1.0" encoding="utf-8"?>
<sst xmlns="http://schemas.openxmlformats.org/spreadsheetml/2006/main" count="411" uniqueCount="108">
  <si>
    <t>CONSEJO NACIONAL DE DROGAS</t>
  </si>
  <si>
    <t>CANTIDAD DE  ACTIVIDADES MENSUALES REALIZADAS POR LOS DEPARTAMENTOS Y REGIONALES</t>
  </si>
  <si>
    <t>MESES</t>
  </si>
  <si>
    <t>ENERO</t>
  </si>
  <si>
    <t>FEBRERO</t>
  </si>
  <si>
    <t>MARZO</t>
  </si>
  <si>
    <t>ABRIL</t>
  </si>
  <si>
    <t>MAYO</t>
  </si>
  <si>
    <t>JUNIO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</si>
  <si>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</si>
  <si>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</si>
  <si>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</si>
  <si>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</si>
  <si>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</si>
  <si>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</si>
  <si>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</si>
  <si>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</si>
  <si>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</si>
  <si>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</si>
  <si>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</si>
  <si>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</si>
  <si>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</si>
  <si>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</si>
  <si>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t>CANTIDAD DE PERSONAS SENSIBILIZADAS MENSUALMENTE POR LOS DEPARTAMENTOS Y REGIONALES</t>
  </si>
  <si>
    <t xml:space="preserve"> %</t>
  </si>
  <si>
    <t>CANTIDAD DE PARTICIPANTES MENSUALES POR LOS DEPARTAMENTOS  Y REGIONALES</t>
  </si>
  <si>
    <t>JULIO</t>
  </si>
  <si>
    <t>AGOSTO</t>
  </si>
  <si>
    <t>SEPTIEMBRE</t>
  </si>
  <si>
    <t>OCTUBRE</t>
  </si>
  <si>
    <t>NOVIEMBRE</t>
  </si>
  <si>
    <t>DICIEMBRE</t>
  </si>
  <si>
    <t>AÑO 2016</t>
  </si>
  <si>
    <r>
      <t xml:space="preserve">TABLA DE </t>
    </r>
    <r>
      <rPr>
        <b/>
        <u val="single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NÚMERO DE ACTIVIDADES POR TIPO DE POBLACIÓN REALIZADAS POR LOS PROGRAMAS Y REGIONALES </t>
    </r>
  </si>
  <si>
    <t>Población meta</t>
  </si>
  <si>
    <t>Deportistas</t>
  </si>
  <si>
    <t>Dirigentes deportivos</t>
  </si>
  <si>
    <t>Maestros(as)</t>
  </si>
  <si>
    <t xml:space="preserve">Niños(as) escolares </t>
  </si>
  <si>
    <t>Jóvenes/adolescentes</t>
  </si>
  <si>
    <t>Universitarios(as)</t>
  </si>
  <si>
    <t>Directores Centros Educ.</t>
  </si>
  <si>
    <t>Profesionales y/o téc.</t>
  </si>
  <si>
    <t>Padres / madres</t>
  </si>
  <si>
    <t>Personas comunidad</t>
  </si>
  <si>
    <t>Lideres comunitarios</t>
  </si>
  <si>
    <t>Militares</t>
  </si>
  <si>
    <t>Policías</t>
  </si>
  <si>
    <t>Empleados(as)</t>
  </si>
  <si>
    <t>Público en general</t>
  </si>
  <si>
    <t>Otra población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</si>
  <si>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</si>
  <si>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TABLA DE  TIPO DE ACTIVIDADES REALIZADAS POR LOS PROGRAMAS Y REGIONALES</t>
  </si>
  <si>
    <t>Tipo actividad</t>
  </si>
  <si>
    <t>Curso</t>
  </si>
  <si>
    <t>Actividad didáctica (taller)</t>
  </si>
  <si>
    <t>Conversatorio</t>
  </si>
  <si>
    <t xml:space="preserve">Actividad recreativa </t>
  </si>
  <si>
    <t>Actividad cultural</t>
  </si>
  <si>
    <t>Actividad religiosa</t>
  </si>
  <si>
    <t>Actividad deportiva</t>
  </si>
  <si>
    <t>Distribución materiales</t>
  </si>
  <si>
    <t>Intervención medIos de c.</t>
  </si>
  <si>
    <t>Graduación</t>
  </si>
  <si>
    <t>Reunión</t>
  </si>
  <si>
    <t>Juramentación</t>
  </si>
  <si>
    <t>Otra Actividad</t>
  </si>
  <si>
    <t>TABLA DE  NÚMERO DE ACTIVIDADES REALIZADAS POR LOS PROGRAMAS Y REGIONALES EN DIFERENTES PUNTOS DEL PAÍS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</si>
  <si>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</si>
  <si>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</si>
  <si>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</si>
  <si>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</si>
  <si>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</si>
  <si>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</si>
  <si>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</si>
  <si>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</si>
  <si>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</si>
  <si>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</si>
  <si>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</si>
  <si>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</si>
  <si>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</si>
  <si>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</si>
  <si>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</si>
  <si>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</si>
  <si>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</si>
  <si>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</si>
  <si>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</si>
  <si>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</si>
  <si>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</si>
  <si>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</si>
  <si>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</si>
  <si>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</si>
  <si>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</si>
  <si>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</si>
  <si>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</si>
  <si>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</si>
  <si>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</si>
  <si>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</si>
  <si>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</si>
  <si>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Jose de Ocoa</t>
  </si>
  <si>
    <t>AÑO  2016</t>
  </si>
  <si>
    <t>CANTIDAD DE  ACTIVIDADES  REALIZADAS POR AÑO POR PROGRAMAS Y REGIONALES</t>
  </si>
  <si>
    <t>AÑOS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</si>
  <si>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</si>
  <si>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CANTIDAD DE PERSONAS SENSIBILIZADAS EN LAS ACTIVIDADES  POR AÑO POR PROGRAMAS Y REGIONALES</t>
  </si>
  <si>
    <t>CANTIDAD DE PARTICIPANTES EN LAS ACTIVIDADES  POR AÑO POR PROGRAMAS Y REGIONALES</t>
  </si>
  <si>
    <t>PERIODO 2012-2016</t>
  </si>
  <si>
    <t>t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</si>
</sst>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 val="single"/>
      <sz val="9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6" fillId="0" borderId="10" xfId="55" applyFont="1" applyBorder="1" applyAlignment="1">
      <alignment horizontal="left"/>
      <protection/>
    </xf>
    <xf numFmtId="3" fontId="3" fillId="0" borderId="10" xfId="55" applyNumberFormat="1" applyFont="1" applyBorder="1" applyAlignment="1">
      <alignment horizontal="center"/>
      <protection/>
    </xf>
    <xf numFmtId="164" fontId="49" fillId="0" borderId="10" xfId="0" applyNumberFormat="1" applyFont="1" applyBorder="1" applyAlignment="1">
      <alignment horizontal="center"/>
    </xf>
    <xf numFmtId="0" fontId="3" fillId="0" borderId="10" xfId="55" applyNumberFormat="1" applyFont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0" fontId="8" fillId="0" borderId="11" xfId="56" applyFont="1" applyBorder="1" applyAlignment="1">
      <alignment/>
      <protection/>
    </xf>
    <xf numFmtId="0" fontId="6" fillId="0" borderId="10" xfId="54" applyFont="1" applyBorder="1" applyAlignment="1">
      <alignment horizontal="left"/>
      <protection/>
    </xf>
    <xf numFmtId="3" fontId="3" fillId="0" borderId="10" xfId="54" applyNumberFormat="1" applyFont="1" applyBorder="1" applyAlignment="1">
      <alignment horizontal="center"/>
      <protection/>
    </xf>
    <xf numFmtId="0" fontId="3" fillId="0" borderId="10" xfId="54" applyNumberFormat="1" applyFont="1" applyBorder="1" applyAlignment="1">
      <alignment horizontal="center"/>
      <protection/>
    </xf>
    <xf numFmtId="3" fontId="4" fillId="0" borderId="10" xfId="54" applyNumberFormat="1" applyFont="1" applyBorder="1" applyAlignment="1">
      <alignment horizontal="center"/>
      <protection/>
    </xf>
    <xf numFmtId="3" fontId="6" fillId="0" borderId="10" xfId="54" applyNumberFormat="1" applyFont="1" applyBorder="1" applyAlignment="1">
      <alignment horizontal="center"/>
      <protection/>
    </xf>
    <xf numFmtId="164" fontId="0" fillId="0" borderId="10" xfId="0" applyNumberFormat="1" applyBorder="1" applyAlignment="1">
      <alignment horizontal="center"/>
    </xf>
    <xf numFmtId="0" fontId="6" fillId="0" borderId="10" xfId="54" applyNumberFormat="1" applyFont="1" applyBorder="1" applyAlignment="1">
      <alignment horizontal="center"/>
      <protection/>
    </xf>
    <xf numFmtId="165" fontId="0" fillId="0" borderId="10" xfId="0" applyNumberFormat="1" applyBorder="1" applyAlignment="1">
      <alignment horizontal="center"/>
    </xf>
    <xf numFmtId="3" fontId="5" fillId="0" borderId="10" xfId="54" applyNumberFormat="1" applyFont="1" applyBorder="1" applyAlignment="1">
      <alignment horizontal="center"/>
      <protection/>
    </xf>
    <xf numFmtId="3" fontId="6" fillId="14" borderId="10" xfId="55" applyNumberFormat="1" applyFont="1" applyFill="1" applyBorder="1" applyAlignment="1">
      <alignment horizontal="center"/>
      <protection/>
    </xf>
    <xf numFmtId="0" fontId="6" fillId="14" borderId="10" xfId="55" applyFont="1" applyFill="1" applyBorder="1" applyAlignment="1">
      <alignment horizontal="center"/>
      <protection/>
    </xf>
    <xf numFmtId="0" fontId="5" fillId="14" borderId="10" xfId="55" applyFont="1" applyFill="1" applyBorder="1" applyAlignment="1">
      <alignment horizontal="center" vertical="center" wrapText="1"/>
      <protection/>
    </xf>
    <xf numFmtId="3" fontId="4" fillId="14" borderId="10" xfId="55" applyNumberFormat="1" applyFont="1" applyFill="1" applyBorder="1" applyAlignment="1">
      <alignment horizontal="center" vertical="center" wrapText="1"/>
      <protection/>
    </xf>
    <xf numFmtId="3" fontId="4" fillId="14" borderId="10" xfId="55" applyNumberFormat="1" applyFont="1" applyFill="1" applyBorder="1" applyAlignment="1">
      <alignment horizontal="center"/>
      <protection/>
    </xf>
    <xf numFmtId="3" fontId="6" fillId="14" borderId="10" xfId="54" applyNumberFormat="1" applyFont="1" applyFill="1" applyBorder="1" applyAlignment="1">
      <alignment horizontal="center"/>
      <protection/>
    </xf>
    <xf numFmtId="0" fontId="6" fillId="14" borderId="10" xfId="54" applyFont="1" applyFill="1" applyBorder="1" applyAlignment="1">
      <alignment horizontal="center"/>
      <protection/>
    </xf>
    <xf numFmtId="0" fontId="5" fillId="14" borderId="10" xfId="54" applyFont="1" applyFill="1" applyBorder="1" applyAlignment="1">
      <alignment horizontal="center" vertical="center" wrapText="1"/>
      <protection/>
    </xf>
    <xf numFmtId="3" fontId="4" fillId="14" borderId="10" xfId="54" applyNumberFormat="1" applyFont="1" applyFill="1" applyBorder="1" applyAlignment="1">
      <alignment horizontal="center" vertical="center" wrapText="1"/>
      <protection/>
    </xf>
    <xf numFmtId="3" fontId="4" fillId="14" borderId="10" xfId="54" applyNumberFormat="1" applyFont="1" applyFill="1" applyBorder="1" applyAlignment="1">
      <alignment horizontal="center"/>
      <protection/>
    </xf>
    <xf numFmtId="3" fontId="5" fillId="14" borderId="10" xfId="54" applyNumberFormat="1" applyFont="1" applyFill="1" applyBorder="1" applyAlignment="1">
      <alignment horizontal="center" vertical="center" wrapText="1"/>
      <protection/>
    </xf>
    <xf numFmtId="164" fontId="0" fillId="14" borderId="10" xfId="0" applyNumberFormat="1" applyFill="1" applyBorder="1" applyAlignment="1">
      <alignment horizontal="center"/>
    </xf>
    <xf numFmtId="165" fontId="0" fillId="14" borderId="10" xfId="0" applyNumberFormat="1" applyFill="1" applyBorder="1" applyAlignment="1">
      <alignment horizontal="center"/>
    </xf>
    <xf numFmtId="3" fontId="5" fillId="14" borderId="10" xfId="54" applyNumberFormat="1" applyFont="1" applyFill="1" applyBorder="1" applyAlignment="1">
      <alignment horizontal="center"/>
      <protection/>
    </xf>
    <xf numFmtId="0" fontId="5" fillId="14" borderId="10" xfId="54" applyNumberFormat="1" applyFont="1" applyFill="1" applyBorder="1" applyAlignment="1">
      <alignment horizontal="center"/>
      <protection/>
    </xf>
    <xf numFmtId="0" fontId="5" fillId="14" borderId="12" xfId="54" applyFont="1" applyFill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165" fontId="6" fillId="0" borderId="10" xfId="54" applyNumberFormat="1" applyFont="1" applyBorder="1" applyAlignment="1">
      <alignment horizontal="center"/>
      <protection/>
    </xf>
    <xf numFmtId="164" fontId="6" fillId="0" borderId="10" xfId="54" applyNumberFormat="1" applyFont="1" applyBorder="1" applyAlignment="1">
      <alignment horizontal="center"/>
      <protection/>
    </xf>
    <xf numFmtId="164" fontId="5" fillId="0" borderId="10" xfId="54" applyNumberFormat="1" applyFont="1" applyBorder="1" applyAlignment="1">
      <alignment horizontal="center"/>
      <protection/>
    </xf>
    <xf numFmtId="0" fontId="8" fillId="0" borderId="0" xfId="56" applyFont="1" applyBorder="1" applyAlignment="1">
      <alignment/>
      <protection/>
    </xf>
    <xf numFmtId="0" fontId="6" fillId="0" borderId="10" xfId="52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165" fontId="6" fillId="0" borderId="10" xfId="52" applyNumberFormat="1" applyFont="1" applyBorder="1" applyAlignment="1">
      <alignment horizontal="center"/>
      <protection/>
    </xf>
    <xf numFmtId="164" fontId="6" fillId="0" borderId="10" xfId="52" applyNumberFormat="1" applyFont="1" applyBorder="1" applyAlignment="1">
      <alignment horizontal="center"/>
      <protection/>
    </xf>
    <xf numFmtId="0" fontId="6" fillId="0" borderId="10" xfId="52" applyNumberFormat="1" applyFont="1" applyBorder="1" applyAlignment="1">
      <alignment horizontal="center"/>
      <protection/>
    </xf>
    <xf numFmtId="3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left"/>
      <protection/>
    </xf>
    <xf numFmtId="0" fontId="5" fillId="0" borderId="10" xfId="52" applyFont="1" applyBorder="1" applyAlignment="1">
      <alignment horizontal="left"/>
      <protection/>
    </xf>
    <xf numFmtId="165" fontId="5" fillId="0" borderId="10" xfId="52" applyNumberFormat="1" applyFont="1" applyBorder="1" applyAlignment="1">
      <alignment horizontal="center"/>
      <protection/>
    </xf>
    <xf numFmtId="0" fontId="5" fillId="0" borderId="10" xfId="52" applyNumberFormat="1" applyFont="1" applyBorder="1" applyAlignment="1">
      <alignment horizontal="center"/>
      <protection/>
    </xf>
    <xf numFmtId="0" fontId="5" fillId="14" borderId="12" xfId="54" applyFont="1" applyFill="1" applyBorder="1" applyAlignment="1">
      <alignment/>
      <protection/>
    </xf>
    <xf numFmtId="164" fontId="50" fillId="14" borderId="10" xfId="0" applyNumberFormat="1" applyFont="1" applyFill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0" fontId="5" fillId="14" borderId="10" xfId="54" applyFont="1" applyFill="1" applyBorder="1">
      <alignment/>
      <protection/>
    </xf>
    <xf numFmtId="164" fontId="5" fillId="14" borderId="10" xfId="54" applyNumberFormat="1" applyFont="1" applyFill="1" applyBorder="1" applyAlignment="1">
      <alignment horizontal="center"/>
      <protection/>
    </xf>
    <xf numFmtId="165" fontId="5" fillId="14" borderId="10" xfId="54" applyNumberFormat="1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3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/>
      <protection/>
    </xf>
    <xf numFmtId="165" fontId="6" fillId="0" borderId="10" xfId="53" applyNumberFormat="1" applyFont="1" applyBorder="1" applyAlignment="1">
      <alignment horizontal="center"/>
      <protection/>
    </xf>
    <xf numFmtId="164" fontId="6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Border="1" applyAlignment="1">
      <alignment horizontal="center"/>
      <protection/>
    </xf>
    <xf numFmtId="3" fontId="5" fillId="0" borderId="10" xfId="53" applyNumberFormat="1" applyFont="1" applyBorder="1" applyAlignment="1">
      <alignment horizontal="center"/>
      <protection/>
    </xf>
    <xf numFmtId="164" fontId="5" fillId="0" borderId="10" xfId="53" applyNumberFormat="1" applyFont="1" applyBorder="1" applyAlignment="1">
      <alignment horizontal="center"/>
      <protection/>
    </xf>
    <xf numFmtId="0" fontId="5" fillId="14" borderId="10" xfId="53" applyFont="1" applyFill="1" applyBorder="1">
      <alignment/>
      <protection/>
    </xf>
    <xf numFmtId="3" fontId="5" fillId="14" borderId="10" xfId="53" applyNumberFormat="1" applyFont="1" applyFill="1" applyBorder="1" applyAlignment="1">
      <alignment horizontal="center"/>
      <protection/>
    </xf>
    <xf numFmtId="165" fontId="6" fillId="14" borderId="10" xfId="53" applyNumberFormat="1" applyFont="1" applyFill="1" applyBorder="1" applyAlignment="1">
      <alignment horizontal="center"/>
      <protection/>
    </xf>
    <xf numFmtId="164" fontId="6" fillId="14" borderId="10" xfId="53" applyNumberFormat="1" applyFont="1" applyFill="1" applyBorder="1" applyAlignment="1">
      <alignment horizontal="center"/>
      <protection/>
    </xf>
    <xf numFmtId="0" fontId="5" fillId="14" borderId="10" xfId="53" applyNumberFormat="1" applyFont="1" applyFill="1" applyBorder="1" applyAlignment="1">
      <alignment horizontal="center"/>
      <protection/>
    </xf>
    <xf numFmtId="164" fontId="5" fillId="14" borderId="10" xfId="53" applyNumberFormat="1" applyFont="1" applyFill="1" applyBorder="1" applyAlignment="1">
      <alignment horizontal="center"/>
      <protection/>
    </xf>
    <xf numFmtId="0" fontId="5" fillId="14" borderId="12" xfId="52" applyFont="1" applyFill="1" applyBorder="1" applyAlignment="1">
      <alignment/>
      <protection/>
    </xf>
    <xf numFmtId="0" fontId="5" fillId="14" borderId="10" xfId="52" applyFont="1" applyFill="1" applyBorder="1">
      <alignment/>
      <protection/>
    </xf>
    <xf numFmtId="3" fontId="5" fillId="14" borderId="10" xfId="52" applyNumberFormat="1" applyFont="1" applyFill="1" applyBorder="1" applyAlignment="1">
      <alignment horizontal="center"/>
      <protection/>
    </xf>
    <xf numFmtId="0" fontId="5" fillId="14" borderId="10" xfId="52" applyNumberFormat="1" applyFont="1" applyFill="1" applyBorder="1" applyAlignment="1">
      <alignment horizontal="center"/>
      <protection/>
    </xf>
    <xf numFmtId="164" fontId="5" fillId="14" borderId="10" xfId="52" applyNumberFormat="1" applyFont="1" applyFill="1" applyBorder="1" applyAlignment="1">
      <alignment horizontal="center"/>
      <protection/>
    </xf>
    <xf numFmtId="165" fontId="5" fillId="14" borderId="10" xfId="52" applyNumberFormat="1" applyFont="1" applyFill="1" applyBorder="1" applyAlignment="1">
      <alignment horizontal="center"/>
      <protection/>
    </xf>
    <xf numFmtId="3" fontId="6" fillId="12" borderId="10" xfId="55" applyNumberFormat="1" applyFont="1" applyFill="1" applyBorder="1" applyAlignment="1">
      <alignment horizontal="center"/>
      <protection/>
    </xf>
    <xf numFmtId="0" fontId="6" fillId="12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3" fontId="6" fillId="0" borderId="10" xfId="55" applyNumberFormat="1" applyFont="1" applyBorder="1" applyAlignment="1">
      <alignment horizontal="center"/>
      <protection/>
    </xf>
    <xf numFmtId="164" fontId="6" fillId="0" borderId="10" xfId="55" applyNumberFormat="1" applyFont="1" applyBorder="1" applyAlignment="1">
      <alignment horizontal="center"/>
      <protection/>
    </xf>
    <xf numFmtId="0" fontId="6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164" fontId="5" fillId="0" borderId="10" xfId="55" applyNumberFormat="1" applyFont="1" applyBorder="1" applyAlignment="1">
      <alignment horizontal="center"/>
      <protection/>
    </xf>
    <xf numFmtId="3" fontId="6" fillId="12" borderId="10" xfId="54" applyNumberFormat="1" applyFont="1" applyFill="1" applyBorder="1" applyAlignment="1">
      <alignment horizontal="center"/>
      <protection/>
    </xf>
    <xf numFmtId="0" fontId="6" fillId="12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3" fontId="17" fillId="0" borderId="10" xfId="54" applyNumberFormat="1" applyFont="1" applyBorder="1" applyAlignment="1">
      <alignment horizontal="center"/>
      <protection/>
    </xf>
    <xf numFmtId="165" fontId="17" fillId="0" borderId="10" xfId="54" applyNumberFormat="1" applyFont="1" applyBorder="1" applyAlignment="1">
      <alignment horizontal="center"/>
      <protection/>
    </xf>
    <xf numFmtId="164" fontId="17" fillId="0" borderId="10" xfId="54" applyNumberFormat="1" applyFont="1" applyBorder="1" applyAlignment="1">
      <alignment horizontal="center"/>
      <protection/>
    </xf>
    <xf numFmtId="3" fontId="16" fillId="0" borderId="10" xfId="54" applyNumberFormat="1" applyFont="1" applyBorder="1" applyAlignment="1">
      <alignment horizontal="center"/>
      <protection/>
    </xf>
    <xf numFmtId="164" fontId="16" fillId="33" borderId="10" xfId="54" applyNumberFormat="1" applyFont="1" applyFill="1" applyBorder="1" applyAlignment="1">
      <alignment horizontal="center"/>
      <protection/>
    </xf>
    <xf numFmtId="0" fontId="17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164" fontId="6" fillId="33" borderId="10" xfId="54" applyNumberFormat="1" applyFont="1" applyFill="1" applyBorder="1" applyAlignment="1">
      <alignment horizontal="center"/>
      <protection/>
    </xf>
    <xf numFmtId="165" fontId="5" fillId="0" borderId="10" xfId="54" applyNumberFormat="1" applyFont="1" applyBorder="1" applyAlignment="1">
      <alignment horizontal="center"/>
      <protection/>
    </xf>
    <xf numFmtId="3" fontId="5" fillId="14" borderId="10" xfId="55" applyNumberFormat="1" applyFont="1" applyFill="1" applyBorder="1" applyAlignment="1">
      <alignment horizontal="center" vertical="center" wrapText="1"/>
      <protection/>
    </xf>
    <xf numFmtId="164" fontId="6" fillId="14" borderId="10" xfId="55" applyNumberFormat="1" applyFont="1" applyFill="1" applyBorder="1" applyAlignment="1">
      <alignment horizontal="center"/>
      <protection/>
    </xf>
    <xf numFmtId="164" fontId="5" fillId="14" borderId="10" xfId="55" applyNumberFormat="1" applyFont="1" applyFill="1" applyBorder="1" applyAlignment="1">
      <alignment horizontal="center"/>
      <protection/>
    </xf>
    <xf numFmtId="0" fontId="16" fillId="14" borderId="10" xfId="54" applyFont="1" applyFill="1" applyBorder="1" applyAlignment="1">
      <alignment horizontal="left" vertical="center" wrapText="1"/>
      <protection/>
    </xf>
    <xf numFmtId="3" fontId="16" fillId="14" borderId="10" xfId="54" applyNumberFormat="1" applyFont="1" applyFill="1" applyBorder="1" applyAlignment="1">
      <alignment horizontal="center" vertical="center" wrapText="1"/>
      <protection/>
    </xf>
    <xf numFmtId="165" fontId="17" fillId="14" borderId="10" xfId="54" applyNumberFormat="1" applyFont="1" applyFill="1" applyBorder="1" applyAlignment="1">
      <alignment horizontal="center"/>
      <protection/>
    </xf>
    <xf numFmtId="164" fontId="17" fillId="14" borderId="10" xfId="54" applyNumberFormat="1" applyFont="1" applyFill="1" applyBorder="1" applyAlignment="1">
      <alignment horizontal="center"/>
      <protection/>
    </xf>
    <xf numFmtId="3" fontId="16" fillId="14" borderId="10" xfId="54" applyNumberFormat="1" applyFont="1" applyFill="1" applyBorder="1" applyAlignment="1">
      <alignment horizontal="center"/>
      <protection/>
    </xf>
    <xf numFmtId="164" fontId="16" fillId="14" borderId="10" xfId="54" applyNumberFormat="1" applyFont="1" applyFill="1" applyBorder="1" applyAlignment="1">
      <alignment horizontal="center"/>
      <protection/>
    </xf>
    <xf numFmtId="165" fontId="6" fillId="14" borderId="10" xfId="54" applyNumberFormat="1" applyFont="1" applyFill="1" applyBorder="1" applyAlignment="1">
      <alignment horizontal="center"/>
      <protection/>
    </xf>
    <xf numFmtId="164" fontId="6" fillId="14" borderId="10" xfId="54" applyNumberFormat="1" applyFont="1" applyFill="1" applyBorder="1" applyAlignment="1">
      <alignment horizontal="center"/>
      <protection/>
    </xf>
    <xf numFmtId="0" fontId="51" fillId="0" borderId="0" xfId="0" applyFont="1" applyAlignment="1">
      <alignment horizontal="center"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0" fontId="5" fillId="14" borderId="13" xfId="55" applyFont="1" applyFill="1" applyBorder="1" applyAlignment="1">
      <alignment horizontal="center" vertical="center"/>
      <protection/>
    </xf>
    <xf numFmtId="0" fontId="5" fillId="14" borderId="14" xfId="55" applyFont="1" applyFill="1" applyBorder="1" applyAlignment="1">
      <alignment horizontal="center" vertical="center"/>
      <protection/>
    </xf>
    <xf numFmtId="0" fontId="5" fillId="14" borderId="15" xfId="55" applyFont="1" applyFill="1" applyBorder="1" applyAlignment="1">
      <alignment horizontal="center" vertical="center"/>
      <protection/>
    </xf>
    <xf numFmtId="3" fontId="5" fillId="14" borderId="12" xfId="55" applyNumberFormat="1" applyFont="1" applyFill="1" applyBorder="1" applyAlignment="1">
      <alignment horizontal="center"/>
      <protection/>
    </xf>
    <xf numFmtId="3" fontId="5" fillId="14" borderId="16" xfId="55" applyNumberFormat="1" applyFont="1" applyFill="1" applyBorder="1" applyAlignment="1">
      <alignment horizontal="center"/>
      <protection/>
    </xf>
    <xf numFmtId="3" fontId="5" fillId="14" borderId="17" xfId="55" applyNumberFormat="1" applyFont="1" applyFill="1" applyBorder="1" applyAlignment="1">
      <alignment horizontal="center"/>
      <protection/>
    </xf>
    <xf numFmtId="3" fontId="5" fillId="14" borderId="10" xfId="55" applyNumberFormat="1" applyFont="1" applyFill="1" applyBorder="1" applyAlignment="1">
      <alignment horizontal="center" vertical="center"/>
      <protection/>
    </xf>
    <xf numFmtId="0" fontId="5" fillId="14" borderId="10" xfId="55" applyFont="1" applyFill="1" applyBorder="1" applyAlignment="1">
      <alignment horizontal="center" vertical="center"/>
      <protection/>
    </xf>
    <xf numFmtId="3" fontId="5" fillId="14" borderId="10" xfId="55" applyNumberFormat="1" applyFont="1" applyFill="1" applyBorder="1" applyAlignment="1">
      <alignment horizontal="center"/>
      <protection/>
    </xf>
    <xf numFmtId="0" fontId="5" fillId="14" borderId="10" xfId="55" applyFont="1" applyFill="1" applyBorder="1" applyAlignment="1">
      <alignment horizontal="center"/>
      <protection/>
    </xf>
    <xf numFmtId="3" fontId="5" fillId="14" borderId="10" xfId="0" applyNumberFormat="1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5" fillId="14" borderId="13" xfId="54" applyFont="1" applyFill="1" applyBorder="1" applyAlignment="1">
      <alignment horizontal="center" vertical="center"/>
      <protection/>
    </xf>
    <xf numFmtId="0" fontId="5" fillId="14" borderId="14" xfId="54" applyFont="1" applyFill="1" applyBorder="1" applyAlignment="1">
      <alignment horizontal="center" vertical="center"/>
      <protection/>
    </xf>
    <xf numFmtId="0" fontId="5" fillId="14" borderId="15" xfId="54" applyFont="1" applyFill="1" applyBorder="1" applyAlignment="1">
      <alignment horizontal="center" vertical="center"/>
      <protection/>
    </xf>
    <xf numFmtId="0" fontId="5" fillId="14" borderId="12" xfId="54" applyNumberFormat="1" applyFont="1" applyFill="1" applyBorder="1" applyAlignment="1">
      <alignment horizontal="center"/>
      <protection/>
    </xf>
    <xf numFmtId="0" fontId="5" fillId="14" borderId="16" xfId="54" applyNumberFormat="1" applyFont="1" applyFill="1" applyBorder="1" applyAlignment="1">
      <alignment horizontal="center"/>
      <protection/>
    </xf>
    <xf numFmtId="0" fontId="5" fillId="14" borderId="17" xfId="54" applyNumberFormat="1" applyFont="1" applyFill="1" applyBorder="1" applyAlignment="1">
      <alignment horizontal="center"/>
      <protection/>
    </xf>
    <xf numFmtId="0" fontId="5" fillId="14" borderId="13" xfId="54" applyNumberFormat="1" applyFont="1" applyFill="1" applyBorder="1" applyAlignment="1">
      <alignment horizontal="center" vertical="center"/>
      <protection/>
    </xf>
    <xf numFmtId="0" fontId="5" fillId="14" borderId="15" xfId="54" applyNumberFormat="1" applyFont="1" applyFill="1" applyBorder="1" applyAlignment="1">
      <alignment horizontal="center" vertical="center"/>
      <protection/>
    </xf>
    <xf numFmtId="0" fontId="5" fillId="14" borderId="10" xfId="54" applyNumberFormat="1" applyFont="1" applyFill="1" applyBorder="1" applyAlignment="1">
      <alignment horizontal="center"/>
      <protection/>
    </xf>
    <xf numFmtId="0" fontId="8" fillId="0" borderId="11" xfId="56" applyFont="1" applyBorder="1" applyAlignment="1">
      <alignment horizontal="center"/>
      <protection/>
    </xf>
    <xf numFmtId="0" fontId="5" fillId="14" borderId="12" xfId="54" applyFont="1" applyFill="1" applyBorder="1" applyAlignment="1">
      <alignment horizontal="center"/>
      <protection/>
    </xf>
    <xf numFmtId="0" fontId="5" fillId="14" borderId="16" xfId="54" applyFont="1" applyFill="1" applyBorder="1" applyAlignment="1">
      <alignment horizontal="center"/>
      <protection/>
    </xf>
    <xf numFmtId="0" fontId="5" fillId="14" borderId="17" xfId="54" applyFont="1" applyFill="1" applyBorder="1" applyAlignment="1">
      <alignment horizontal="center"/>
      <protection/>
    </xf>
    <xf numFmtId="0" fontId="5" fillId="14" borderId="10" xfId="54" applyFont="1" applyFill="1" applyBorder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14" borderId="12" xfId="53" applyFont="1" applyFill="1" applyBorder="1" applyAlignment="1">
      <alignment horizontal="center"/>
      <protection/>
    </xf>
    <xf numFmtId="0" fontId="5" fillId="14" borderId="16" xfId="53" applyFont="1" applyFill="1" applyBorder="1" applyAlignment="1">
      <alignment horizontal="center"/>
      <protection/>
    </xf>
    <xf numFmtId="0" fontId="5" fillId="14" borderId="17" xfId="53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5" fillId="14" borderId="10" xfId="53" applyFont="1" applyFill="1" applyBorder="1" applyAlignment="1">
      <alignment horizontal="center" vertical="center"/>
      <protection/>
    </xf>
    <xf numFmtId="0" fontId="5" fillId="14" borderId="10" xfId="53" applyFont="1" applyFill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14" borderId="10" xfId="52" applyFont="1" applyFill="1" applyBorder="1" applyAlignment="1">
      <alignment horizontal="center" vertical="center"/>
      <protection/>
    </xf>
    <xf numFmtId="0" fontId="5" fillId="14" borderId="12" xfId="52" applyFont="1" applyFill="1" applyBorder="1" applyAlignment="1">
      <alignment horizontal="center"/>
      <protection/>
    </xf>
    <xf numFmtId="0" fontId="5" fillId="14" borderId="16" xfId="52" applyFont="1" applyFill="1" applyBorder="1" applyAlignment="1">
      <alignment horizontal="center"/>
      <protection/>
    </xf>
    <xf numFmtId="0" fontId="5" fillId="14" borderId="17" xfId="52" applyFont="1" applyFill="1" applyBorder="1" applyAlignment="1">
      <alignment horizontal="center"/>
      <protection/>
    </xf>
    <xf numFmtId="0" fontId="5" fillId="14" borderId="13" xfId="52" applyFont="1" applyFill="1" applyBorder="1" applyAlignment="1">
      <alignment horizontal="center" vertical="center"/>
      <protection/>
    </xf>
    <xf numFmtId="0" fontId="5" fillId="14" borderId="15" xfId="52" applyFont="1" applyFill="1" applyBorder="1" applyAlignment="1">
      <alignment horizontal="center" vertical="center"/>
      <protection/>
    </xf>
    <xf numFmtId="0" fontId="5" fillId="14" borderId="10" xfId="52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10" fillId="0" borderId="0" xfId="55" applyFont="1" applyAlignment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6" fillId="14" borderId="13" xfId="54" applyFont="1" applyFill="1" applyBorder="1" applyAlignment="1">
      <alignment horizontal="center" vertical="center"/>
      <protection/>
    </xf>
    <xf numFmtId="0" fontId="16" fillId="14" borderId="14" xfId="54" applyFont="1" applyFill="1" applyBorder="1" applyAlignment="1">
      <alignment horizontal="center" vertical="center"/>
      <protection/>
    </xf>
    <xf numFmtId="0" fontId="16" fillId="14" borderId="15" xfId="54" applyFont="1" applyFill="1" applyBorder="1" applyAlignment="1">
      <alignment horizontal="center" vertical="center"/>
      <protection/>
    </xf>
    <xf numFmtId="0" fontId="16" fillId="14" borderId="12" xfId="54" applyNumberFormat="1" applyFont="1" applyFill="1" applyBorder="1" applyAlignment="1">
      <alignment horizontal="center"/>
      <protection/>
    </xf>
    <xf numFmtId="0" fontId="16" fillId="14" borderId="16" xfId="54" applyNumberFormat="1" applyFont="1" applyFill="1" applyBorder="1" applyAlignment="1">
      <alignment horizontal="center"/>
      <protection/>
    </xf>
    <xf numFmtId="0" fontId="16" fillId="14" borderId="17" xfId="54" applyNumberFormat="1" applyFont="1" applyFill="1" applyBorder="1" applyAlignment="1">
      <alignment horizontal="center"/>
      <protection/>
    </xf>
    <xf numFmtId="0" fontId="16" fillId="14" borderId="13" xfId="54" applyNumberFormat="1" applyFont="1" applyFill="1" applyBorder="1" applyAlignment="1">
      <alignment horizontal="center" vertical="center"/>
      <protection/>
    </xf>
    <xf numFmtId="0" fontId="16" fillId="14" borderId="15" xfId="54" applyNumberFormat="1" applyFont="1" applyFill="1" applyBorder="1" applyAlignment="1">
      <alignment horizontal="center" vertical="center"/>
      <protection/>
    </xf>
    <xf numFmtId="0" fontId="16" fillId="14" borderId="10" xfId="54" applyNumberFormat="1" applyFont="1" applyFill="1" applyBorder="1" applyAlignment="1">
      <alignment horizontal="center"/>
      <protection/>
    </xf>
    <xf numFmtId="3" fontId="16" fillId="14" borderId="10" xfId="0" applyNumberFormat="1" applyFont="1" applyFill="1" applyBorder="1" applyAlignment="1">
      <alignment horizontal="center"/>
    </xf>
    <xf numFmtId="0" fontId="16" fillId="14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Layout" workbookViewId="0" topLeftCell="A1">
      <selection activeCell="B24" sqref="B24"/>
    </sheetView>
  </sheetViews>
  <sheetFormatPr defaultColWidth="11.421875" defaultRowHeight="15"/>
  <cols>
    <col min="1" max="1" width="10.57421875" style="0" customWidth="1"/>
    <col min="2" max="2" width="5.140625" style="0" customWidth="1"/>
    <col min="3" max="3" width="5.28125" style="0" customWidth="1"/>
    <col min="4" max="4" width="4.57421875" style="0" customWidth="1"/>
    <col min="5" max="5" width="5.421875" style="0" bestFit="1" customWidth="1"/>
    <col min="6" max="6" width="4.57421875" style="0" customWidth="1"/>
    <col min="7" max="7" width="5.421875" style="0" bestFit="1" customWidth="1"/>
    <col min="8" max="8" width="6.57421875" style="0" customWidth="1"/>
    <col min="9" max="9" width="6.7109375" style="0" customWidth="1"/>
    <col min="10" max="10" width="5.140625" style="0" bestFit="1" customWidth="1"/>
    <col min="11" max="11" width="5.421875" style="0" bestFit="1" customWidth="1"/>
    <col min="12" max="12" width="5.140625" style="0" bestFit="1" customWidth="1"/>
    <col min="13" max="13" width="5.28125" style="0" customWidth="1"/>
    <col min="14" max="14" width="5.140625" style="0" bestFit="1" customWidth="1"/>
    <col min="15" max="15" width="5.28125" style="0" customWidth="1"/>
    <col min="16" max="16" width="5.140625" style="0" bestFit="1" customWidth="1"/>
    <col min="17" max="17" width="5.421875" style="0" bestFit="1" customWidth="1"/>
    <col min="18" max="18" width="5.7109375" style="0" customWidth="1"/>
    <col min="19" max="19" width="5.421875" style="0" bestFit="1" customWidth="1"/>
  </cols>
  <sheetData>
    <row r="1" spans="1:19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5">
      <c r="A2" s="109" t="s">
        <v>1</v>
      </c>
      <c r="B2" s="110"/>
      <c r="C2" s="109"/>
      <c r="D2" s="110"/>
      <c r="E2" s="109"/>
      <c r="F2" s="110"/>
      <c r="G2" s="109"/>
      <c r="H2" s="110"/>
      <c r="I2" s="109"/>
      <c r="J2" s="110"/>
      <c r="K2" s="109"/>
      <c r="L2" s="110"/>
      <c r="M2" s="109"/>
      <c r="N2" s="109"/>
      <c r="O2" s="109"/>
      <c r="P2" s="110"/>
      <c r="Q2" s="109"/>
      <c r="R2" s="110"/>
      <c r="S2" s="109"/>
    </row>
    <row r="3" spans="1:19" ht="15">
      <c r="A3" s="109" t="s">
        <v>32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11" t="s">
        <v>2</v>
      </c>
      <c r="B4" s="114" t="s">
        <v>11</v>
      </c>
      <c r="C4" s="115"/>
      <c r="D4" s="115"/>
      <c r="E4" s="115"/>
      <c r="F4" s="115"/>
      <c r="G4" s="115"/>
      <c r="H4" s="115"/>
      <c r="I4" s="116"/>
      <c r="J4" s="114" t="s">
        <v>18</v>
      </c>
      <c r="K4" s="115"/>
      <c r="L4" s="115"/>
      <c r="M4" s="115"/>
      <c r="N4" s="115"/>
      <c r="O4" s="115"/>
      <c r="P4" s="115"/>
      <c r="Q4" s="116"/>
      <c r="R4" s="117" t="s">
        <v>9</v>
      </c>
      <c r="S4" s="118"/>
    </row>
    <row r="5" spans="1:19" ht="15">
      <c r="A5" s="112"/>
      <c r="B5" s="119" t="s">
        <v>12</v>
      </c>
      <c r="C5" s="120"/>
      <c r="D5" s="119" t="s">
        <v>15</v>
      </c>
      <c r="E5" s="120"/>
      <c r="F5" s="119" t="s">
        <v>16</v>
      </c>
      <c r="G5" s="120"/>
      <c r="H5" s="119" t="s">
        <v>17</v>
      </c>
      <c r="I5" s="120"/>
      <c r="J5" s="119" t="s">
        <v>19</v>
      </c>
      <c r="K5" s="120"/>
      <c r="L5" s="119" t="s">
        <v>20</v>
      </c>
      <c r="M5" s="120"/>
      <c r="N5" s="119" t="s">
        <v>21</v>
      </c>
      <c r="O5" s="120"/>
      <c r="P5" s="121" t="s">
        <v>22</v>
      </c>
      <c r="Q5" s="122"/>
      <c r="R5" s="117"/>
      <c r="S5" s="118"/>
    </row>
    <row r="6" spans="1:19" ht="15">
      <c r="A6" s="113"/>
      <c r="B6" s="16" t="s">
        <v>13</v>
      </c>
      <c r="C6" s="17" t="s">
        <v>14</v>
      </c>
      <c r="D6" s="16" t="s">
        <v>13</v>
      </c>
      <c r="E6" s="17" t="s">
        <v>14</v>
      </c>
      <c r="F6" s="16" t="s">
        <v>13</v>
      </c>
      <c r="G6" s="17" t="s">
        <v>14</v>
      </c>
      <c r="H6" s="16" t="s">
        <v>13</v>
      </c>
      <c r="I6" s="17" t="s">
        <v>14</v>
      </c>
      <c r="J6" s="16" t="s">
        <v>13</v>
      </c>
      <c r="K6" s="17" t="s">
        <v>14</v>
      </c>
      <c r="L6" s="16" t="s">
        <v>13</v>
      </c>
      <c r="M6" s="17" t="s">
        <v>14</v>
      </c>
      <c r="N6" s="16" t="s">
        <v>13</v>
      </c>
      <c r="O6" s="17" t="s">
        <v>14</v>
      </c>
      <c r="P6" s="16" t="s">
        <v>13</v>
      </c>
      <c r="Q6" s="17" t="s">
        <v>14</v>
      </c>
      <c r="R6" s="16" t="s">
        <v>13</v>
      </c>
      <c r="S6" s="17" t="s">
        <v>14</v>
      </c>
    </row>
    <row r="7" spans="1:19" ht="15">
      <c r="A7" s="1" t="s">
        <v>3</v>
      </c>
      <c r="B7" s="2">
        <v>6</v>
      </c>
      <c r="C7" s="3">
        <f aca="true" t="shared" si="0" ref="C7:C12">B7*100/$B$19</f>
        <v>3.9735099337748343</v>
      </c>
      <c r="D7" s="2">
        <v>10</v>
      </c>
      <c r="E7" s="3">
        <f aca="true" t="shared" si="1" ref="E7:E12">D7*100/$D$19</f>
        <v>4.739336492890995</v>
      </c>
      <c r="F7" s="2">
        <v>0</v>
      </c>
      <c r="G7" s="3">
        <f aca="true" t="shared" si="2" ref="G7:G12">F7*100/$F$19</f>
        <v>0</v>
      </c>
      <c r="H7" s="2">
        <v>5</v>
      </c>
      <c r="I7" s="3">
        <f aca="true" t="shared" si="3" ref="I7:I12">H7*100/$H$19</f>
        <v>3.067484662576687</v>
      </c>
      <c r="J7" s="2">
        <v>6</v>
      </c>
      <c r="K7" s="3">
        <f aca="true" t="shared" si="4" ref="K7:K12">J7*100/$J$19</f>
        <v>2.898550724637681</v>
      </c>
      <c r="L7" s="2">
        <v>3</v>
      </c>
      <c r="M7" s="3">
        <f aca="true" t="shared" si="5" ref="M7:M12">L7*100/$L$19</f>
        <v>3.8461538461538463</v>
      </c>
      <c r="N7" s="4">
        <v>48</v>
      </c>
      <c r="O7" s="3">
        <f aca="true" t="shared" si="6" ref="O7:O12">N7*100/$N$19</f>
        <v>13.636363636363637</v>
      </c>
      <c r="P7" s="2">
        <v>0</v>
      </c>
      <c r="Q7" s="3">
        <f aca="true" t="shared" si="7" ref="Q7:Q12">P7*100/$P$19</f>
        <v>0</v>
      </c>
      <c r="R7" s="5">
        <f>SUM(B7+D7+F7+H7+J7+L7+N7+P7)</f>
        <v>78</v>
      </c>
      <c r="S7" s="52">
        <f aca="true" t="shared" si="8" ref="S7:S12">R7*100/$R$19</f>
        <v>5.6686046511627906</v>
      </c>
    </row>
    <row r="8" spans="1:19" ht="15">
      <c r="A8" s="1" t="s">
        <v>4</v>
      </c>
      <c r="B8" s="2">
        <v>29</v>
      </c>
      <c r="C8" s="3">
        <f t="shared" si="0"/>
        <v>19.205298013245034</v>
      </c>
      <c r="D8" s="2">
        <v>16</v>
      </c>
      <c r="E8" s="3">
        <f t="shared" si="1"/>
        <v>7.5829383886255926</v>
      </c>
      <c r="F8" s="2">
        <v>8</v>
      </c>
      <c r="G8" s="3">
        <f t="shared" si="2"/>
        <v>6.349206349206349</v>
      </c>
      <c r="H8" s="2">
        <v>4</v>
      </c>
      <c r="I8" s="3">
        <f t="shared" si="3"/>
        <v>2.4539877300613497</v>
      </c>
      <c r="J8" s="2">
        <v>22</v>
      </c>
      <c r="K8" s="3">
        <f t="shared" si="4"/>
        <v>10.628019323671497</v>
      </c>
      <c r="L8" s="2">
        <v>17</v>
      </c>
      <c r="M8" s="3">
        <f t="shared" si="5"/>
        <v>21.794871794871796</v>
      </c>
      <c r="N8" s="4">
        <v>43</v>
      </c>
      <c r="O8" s="3">
        <f t="shared" si="6"/>
        <v>12.215909090909092</v>
      </c>
      <c r="P8" s="2">
        <v>6</v>
      </c>
      <c r="Q8" s="3">
        <f t="shared" si="7"/>
        <v>6.818181818181818</v>
      </c>
      <c r="R8" s="5">
        <f aca="true" t="shared" si="9" ref="R8:R19">SUM(B8+D8+F8+H8+J8+L8+N8+P8)</f>
        <v>145</v>
      </c>
      <c r="S8" s="52">
        <f t="shared" si="8"/>
        <v>10.537790697674419</v>
      </c>
    </row>
    <row r="9" spans="1:19" ht="15">
      <c r="A9" s="1" t="s">
        <v>5</v>
      </c>
      <c r="B9" s="2">
        <v>16</v>
      </c>
      <c r="C9" s="3">
        <f t="shared" si="0"/>
        <v>10.596026490066226</v>
      </c>
      <c r="D9" s="2">
        <v>19</v>
      </c>
      <c r="E9" s="3">
        <f t="shared" si="1"/>
        <v>9.004739336492891</v>
      </c>
      <c r="F9" s="2">
        <v>14</v>
      </c>
      <c r="G9" s="3">
        <f t="shared" si="2"/>
        <v>11.11111111111111</v>
      </c>
      <c r="H9" s="2">
        <v>16</v>
      </c>
      <c r="I9" s="3">
        <f t="shared" si="3"/>
        <v>9.815950920245399</v>
      </c>
      <c r="J9" s="2">
        <v>21</v>
      </c>
      <c r="K9" s="3">
        <f t="shared" si="4"/>
        <v>10.144927536231885</v>
      </c>
      <c r="L9" s="2">
        <v>9</v>
      </c>
      <c r="M9" s="3">
        <f t="shared" si="5"/>
        <v>11.538461538461538</v>
      </c>
      <c r="N9" s="4">
        <v>56</v>
      </c>
      <c r="O9" s="3">
        <f t="shared" si="6"/>
        <v>15.909090909090908</v>
      </c>
      <c r="P9" s="2">
        <v>14</v>
      </c>
      <c r="Q9" s="3">
        <f t="shared" si="7"/>
        <v>15.909090909090908</v>
      </c>
      <c r="R9" s="5">
        <f t="shared" si="9"/>
        <v>165</v>
      </c>
      <c r="S9" s="52">
        <f t="shared" si="8"/>
        <v>11.991279069767442</v>
      </c>
    </row>
    <row r="10" spans="1:19" ht="15">
      <c r="A10" s="1" t="s">
        <v>6</v>
      </c>
      <c r="B10" s="2">
        <v>14</v>
      </c>
      <c r="C10" s="3">
        <f t="shared" si="0"/>
        <v>9.271523178807946</v>
      </c>
      <c r="D10" s="2">
        <v>21</v>
      </c>
      <c r="E10" s="3">
        <f t="shared" si="1"/>
        <v>9.95260663507109</v>
      </c>
      <c r="F10" s="2">
        <v>13</v>
      </c>
      <c r="G10" s="3">
        <f t="shared" si="2"/>
        <v>10.317460317460318</v>
      </c>
      <c r="H10" s="2">
        <v>8</v>
      </c>
      <c r="I10" s="3">
        <f t="shared" si="3"/>
        <v>4.9079754601226995</v>
      </c>
      <c r="J10" s="2">
        <v>26</v>
      </c>
      <c r="K10" s="3">
        <f t="shared" si="4"/>
        <v>12.560386473429952</v>
      </c>
      <c r="L10" s="2">
        <v>4</v>
      </c>
      <c r="M10" s="3">
        <f t="shared" si="5"/>
        <v>5.128205128205129</v>
      </c>
      <c r="N10" s="4">
        <v>52</v>
      </c>
      <c r="O10" s="3">
        <f t="shared" si="6"/>
        <v>14.772727272727273</v>
      </c>
      <c r="P10" s="2">
        <v>11</v>
      </c>
      <c r="Q10" s="3">
        <f t="shared" si="7"/>
        <v>12.5</v>
      </c>
      <c r="R10" s="5">
        <f t="shared" si="9"/>
        <v>149</v>
      </c>
      <c r="S10" s="52">
        <f t="shared" si="8"/>
        <v>10.828488372093023</v>
      </c>
    </row>
    <row r="11" spans="1:19" ht="15">
      <c r="A11" s="1" t="s">
        <v>7</v>
      </c>
      <c r="B11" s="2">
        <v>11</v>
      </c>
      <c r="C11" s="3">
        <f t="shared" si="0"/>
        <v>7.28476821192053</v>
      </c>
      <c r="D11" s="2">
        <v>20</v>
      </c>
      <c r="E11" s="3">
        <f t="shared" si="1"/>
        <v>9.47867298578199</v>
      </c>
      <c r="F11" s="2">
        <v>13</v>
      </c>
      <c r="G11" s="3">
        <f t="shared" si="2"/>
        <v>10.317460317460318</v>
      </c>
      <c r="H11" s="2">
        <v>22</v>
      </c>
      <c r="I11" s="3">
        <f t="shared" si="3"/>
        <v>13.496932515337424</v>
      </c>
      <c r="J11" s="2">
        <v>20</v>
      </c>
      <c r="K11" s="3">
        <f t="shared" si="4"/>
        <v>9.66183574879227</v>
      </c>
      <c r="L11" s="2">
        <v>8</v>
      </c>
      <c r="M11" s="3">
        <f t="shared" si="5"/>
        <v>10.256410256410257</v>
      </c>
      <c r="N11" s="4">
        <v>24</v>
      </c>
      <c r="O11" s="3">
        <f t="shared" si="6"/>
        <v>6.818181818181818</v>
      </c>
      <c r="P11" s="2">
        <v>5</v>
      </c>
      <c r="Q11" s="3">
        <f t="shared" si="7"/>
        <v>5.681818181818182</v>
      </c>
      <c r="R11" s="5">
        <f t="shared" si="9"/>
        <v>123</v>
      </c>
      <c r="S11" s="52">
        <f t="shared" si="8"/>
        <v>8.938953488372093</v>
      </c>
    </row>
    <row r="12" spans="1:19" ht="15">
      <c r="A12" s="1" t="s">
        <v>8</v>
      </c>
      <c r="B12" s="2">
        <v>27</v>
      </c>
      <c r="C12" s="3">
        <f t="shared" si="0"/>
        <v>17.880794701986755</v>
      </c>
      <c r="D12" s="2">
        <v>6</v>
      </c>
      <c r="E12" s="3">
        <f t="shared" si="1"/>
        <v>2.843601895734597</v>
      </c>
      <c r="F12" s="2">
        <v>11</v>
      </c>
      <c r="G12" s="3">
        <f t="shared" si="2"/>
        <v>8.73015873015873</v>
      </c>
      <c r="H12" s="2">
        <v>14</v>
      </c>
      <c r="I12" s="3">
        <f t="shared" si="3"/>
        <v>8.588957055214724</v>
      </c>
      <c r="J12" s="2">
        <v>13</v>
      </c>
      <c r="K12" s="3">
        <f t="shared" si="4"/>
        <v>6.280193236714976</v>
      </c>
      <c r="L12" s="2">
        <v>6</v>
      </c>
      <c r="M12" s="3">
        <f t="shared" si="5"/>
        <v>7.6923076923076925</v>
      </c>
      <c r="N12" s="4">
        <v>15</v>
      </c>
      <c r="O12" s="3">
        <f t="shared" si="6"/>
        <v>4.261363636363637</v>
      </c>
      <c r="P12" s="2">
        <v>19</v>
      </c>
      <c r="Q12" s="3">
        <f t="shared" si="7"/>
        <v>21.59090909090909</v>
      </c>
      <c r="R12" s="5">
        <f t="shared" si="9"/>
        <v>111</v>
      </c>
      <c r="S12" s="52">
        <f t="shared" si="8"/>
        <v>8.06686046511628</v>
      </c>
    </row>
    <row r="13" spans="1:19" ht="15">
      <c r="A13" s="1" t="s">
        <v>26</v>
      </c>
      <c r="B13" s="2">
        <v>5</v>
      </c>
      <c r="C13" s="3">
        <f aca="true" t="shared" si="10" ref="C13:C19">B13*100/$B$19</f>
        <v>3.3112582781456954</v>
      </c>
      <c r="D13" s="2">
        <v>5</v>
      </c>
      <c r="E13" s="3">
        <f aca="true" t="shared" si="11" ref="E13:E18">D13*100/$D$19</f>
        <v>2.3696682464454977</v>
      </c>
      <c r="F13" s="2">
        <v>12</v>
      </c>
      <c r="G13" s="3">
        <f aca="true" t="shared" si="12" ref="G13:G18">F13*100/$F$19</f>
        <v>9.523809523809524</v>
      </c>
      <c r="H13" s="2">
        <v>9</v>
      </c>
      <c r="I13" s="3">
        <f aca="true" t="shared" si="13" ref="I13:I18">H13*100/$H$19</f>
        <v>5.521472392638037</v>
      </c>
      <c r="J13" s="2">
        <v>20</v>
      </c>
      <c r="K13" s="3">
        <f aca="true" t="shared" si="14" ref="K13:K18">J13*100/$J$19</f>
        <v>9.66183574879227</v>
      </c>
      <c r="L13" s="2">
        <v>8</v>
      </c>
      <c r="M13" s="3">
        <f aca="true" t="shared" si="15" ref="M13:M18">L13*100/$L$19</f>
        <v>10.256410256410257</v>
      </c>
      <c r="N13" s="4">
        <v>7</v>
      </c>
      <c r="O13" s="3">
        <f aca="true" t="shared" si="16" ref="O13:O18">N13*100/$N$19</f>
        <v>1.9886363636363635</v>
      </c>
      <c r="P13" s="2">
        <v>7</v>
      </c>
      <c r="Q13" s="3">
        <f aca="true" t="shared" si="17" ref="Q13:Q18">P13*100/$P$19</f>
        <v>7.954545454545454</v>
      </c>
      <c r="R13" s="5">
        <f t="shared" si="9"/>
        <v>73</v>
      </c>
      <c r="S13" s="52">
        <f aca="true" t="shared" si="18" ref="S13:S18">R13*100/$R$19</f>
        <v>5.305232558139535</v>
      </c>
    </row>
    <row r="14" spans="1:19" ht="15">
      <c r="A14" s="1" t="s">
        <v>27</v>
      </c>
      <c r="B14" s="2">
        <v>14</v>
      </c>
      <c r="C14" s="3">
        <f t="shared" si="10"/>
        <v>9.271523178807946</v>
      </c>
      <c r="D14" s="2">
        <v>8</v>
      </c>
      <c r="E14" s="3">
        <f t="shared" si="11"/>
        <v>3.7914691943127963</v>
      </c>
      <c r="F14" s="2">
        <v>19</v>
      </c>
      <c r="G14" s="3">
        <f t="shared" si="12"/>
        <v>15.079365079365079</v>
      </c>
      <c r="H14" s="2">
        <v>10</v>
      </c>
      <c r="I14" s="3">
        <f t="shared" si="13"/>
        <v>6.134969325153374</v>
      </c>
      <c r="J14" s="2">
        <v>9</v>
      </c>
      <c r="K14" s="3">
        <f t="shared" si="14"/>
        <v>4.3478260869565215</v>
      </c>
      <c r="L14" s="2">
        <v>0</v>
      </c>
      <c r="M14" s="3">
        <f t="shared" si="15"/>
        <v>0</v>
      </c>
      <c r="N14" s="4">
        <v>11</v>
      </c>
      <c r="O14" s="3">
        <f t="shared" si="16"/>
        <v>3.125</v>
      </c>
      <c r="P14" s="2">
        <v>8</v>
      </c>
      <c r="Q14" s="3">
        <f t="shared" si="17"/>
        <v>9.090909090909092</v>
      </c>
      <c r="R14" s="5">
        <f t="shared" si="9"/>
        <v>79</v>
      </c>
      <c r="S14" s="52">
        <f t="shared" si="18"/>
        <v>5.741279069767442</v>
      </c>
    </row>
    <row r="15" spans="1:19" ht="15">
      <c r="A15" s="1" t="s">
        <v>28</v>
      </c>
      <c r="B15" s="2">
        <v>9</v>
      </c>
      <c r="C15" s="3">
        <f t="shared" si="10"/>
        <v>5.960264900662252</v>
      </c>
      <c r="D15" s="2">
        <v>22</v>
      </c>
      <c r="E15" s="3">
        <f t="shared" si="11"/>
        <v>10.42654028436019</v>
      </c>
      <c r="F15" s="2">
        <v>7</v>
      </c>
      <c r="G15" s="3">
        <f t="shared" si="12"/>
        <v>5.555555555555555</v>
      </c>
      <c r="H15" s="2">
        <v>18</v>
      </c>
      <c r="I15" s="3">
        <f t="shared" si="13"/>
        <v>11.042944785276074</v>
      </c>
      <c r="J15" s="2">
        <v>23</v>
      </c>
      <c r="K15" s="3">
        <f t="shared" si="14"/>
        <v>11.11111111111111</v>
      </c>
      <c r="L15" s="2">
        <v>2</v>
      </c>
      <c r="M15" s="3">
        <f t="shared" si="15"/>
        <v>2.5641025641025643</v>
      </c>
      <c r="N15" s="4">
        <v>13</v>
      </c>
      <c r="O15" s="3">
        <f t="shared" si="16"/>
        <v>3.6931818181818183</v>
      </c>
      <c r="P15" s="2">
        <v>3</v>
      </c>
      <c r="Q15" s="3">
        <f t="shared" si="17"/>
        <v>3.409090909090909</v>
      </c>
      <c r="R15" s="5">
        <f t="shared" si="9"/>
        <v>97</v>
      </c>
      <c r="S15" s="52">
        <f t="shared" si="18"/>
        <v>7.049418604651163</v>
      </c>
    </row>
    <row r="16" spans="1:19" ht="15">
      <c r="A16" s="1" t="s">
        <v>29</v>
      </c>
      <c r="B16" s="2">
        <v>9</v>
      </c>
      <c r="C16" s="3">
        <f t="shared" si="10"/>
        <v>5.960264900662252</v>
      </c>
      <c r="D16" s="2">
        <v>30</v>
      </c>
      <c r="E16" s="3">
        <f t="shared" si="11"/>
        <v>14.218009478672986</v>
      </c>
      <c r="F16" s="2">
        <v>14</v>
      </c>
      <c r="G16" s="3">
        <f t="shared" si="12"/>
        <v>11.11111111111111</v>
      </c>
      <c r="H16" s="2">
        <v>17</v>
      </c>
      <c r="I16" s="3">
        <f t="shared" si="13"/>
        <v>10.429447852760736</v>
      </c>
      <c r="J16" s="2">
        <v>23</v>
      </c>
      <c r="K16" s="3">
        <f t="shared" si="14"/>
        <v>11.11111111111111</v>
      </c>
      <c r="L16" s="2">
        <v>9</v>
      </c>
      <c r="M16" s="3">
        <f t="shared" si="15"/>
        <v>11.538461538461538</v>
      </c>
      <c r="N16" s="4">
        <v>40</v>
      </c>
      <c r="O16" s="3">
        <f t="shared" si="16"/>
        <v>11.363636363636363</v>
      </c>
      <c r="P16" s="2">
        <v>8</v>
      </c>
      <c r="Q16" s="3">
        <f t="shared" si="17"/>
        <v>9.090909090909092</v>
      </c>
      <c r="R16" s="5">
        <f t="shared" si="9"/>
        <v>150</v>
      </c>
      <c r="S16" s="52">
        <f t="shared" si="18"/>
        <v>10.901162790697674</v>
      </c>
    </row>
    <row r="17" spans="1:19" ht="15">
      <c r="A17" s="1" t="s">
        <v>30</v>
      </c>
      <c r="B17" s="2">
        <v>10</v>
      </c>
      <c r="C17" s="3">
        <f t="shared" si="10"/>
        <v>6.622516556291391</v>
      </c>
      <c r="D17" s="2">
        <v>42</v>
      </c>
      <c r="E17" s="3">
        <f t="shared" si="11"/>
        <v>19.90521327014218</v>
      </c>
      <c r="F17" s="2">
        <v>13</v>
      </c>
      <c r="G17" s="3">
        <f t="shared" si="12"/>
        <v>10.317460317460318</v>
      </c>
      <c r="H17" s="2">
        <v>34</v>
      </c>
      <c r="I17" s="3">
        <f t="shared" si="13"/>
        <v>20.858895705521473</v>
      </c>
      <c r="J17" s="2">
        <v>22</v>
      </c>
      <c r="K17" s="3">
        <f t="shared" si="14"/>
        <v>10.628019323671497</v>
      </c>
      <c r="L17" s="2">
        <v>11</v>
      </c>
      <c r="M17" s="3">
        <f t="shared" si="15"/>
        <v>14.102564102564102</v>
      </c>
      <c r="N17" s="4">
        <v>43</v>
      </c>
      <c r="O17" s="3">
        <f t="shared" si="16"/>
        <v>12.215909090909092</v>
      </c>
      <c r="P17" s="2">
        <v>4</v>
      </c>
      <c r="Q17" s="3">
        <f t="shared" si="17"/>
        <v>4.545454545454546</v>
      </c>
      <c r="R17" s="5">
        <f t="shared" si="9"/>
        <v>179</v>
      </c>
      <c r="S17" s="52">
        <f t="shared" si="18"/>
        <v>13.008720930232558</v>
      </c>
    </row>
    <row r="18" spans="1:19" ht="15">
      <c r="A18" s="1" t="s">
        <v>31</v>
      </c>
      <c r="B18" s="2">
        <v>1</v>
      </c>
      <c r="C18" s="3">
        <f t="shared" si="10"/>
        <v>0.6622516556291391</v>
      </c>
      <c r="D18" s="2">
        <v>12</v>
      </c>
      <c r="E18" s="3">
        <f t="shared" si="11"/>
        <v>5.687203791469194</v>
      </c>
      <c r="F18" s="2">
        <v>2</v>
      </c>
      <c r="G18" s="3">
        <f t="shared" si="12"/>
        <v>1.5873015873015872</v>
      </c>
      <c r="H18" s="2">
        <v>6</v>
      </c>
      <c r="I18" s="3">
        <f t="shared" si="13"/>
        <v>3.6809815950920246</v>
      </c>
      <c r="J18" s="2">
        <v>2</v>
      </c>
      <c r="K18" s="3">
        <f t="shared" si="14"/>
        <v>0.966183574879227</v>
      </c>
      <c r="L18" s="2">
        <v>1</v>
      </c>
      <c r="M18" s="3">
        <f t="shared" si="15"/>
        <v>1.2820512820512822</v>
      </c>
      <c r="N18" s="4">
        <v>0</v>
      </c>
      <c r="O18" s="3">
        <f t="shared" si="16"/>
        <v>0</v>
      </c>
      <c r="P18" s="2">
        <v>3</v>
      </c>
      <c r="Q18" s="3">
        <f t="shared" si="17"/>
        <v>3.409090909090909</v>
      </c>
      <c r="R18" s="5">
        <f t="shared" si="9"/>
        <v>27</v>
      </c>
      <c r="S18" s="52">
        <f t="shared" si="18"/>
        <v>1.9622093023255813</v>
      </c>
    </row>
    <row r="19" spans="1:19" ht="15">
      <c r="A19" s="18" t="s">
        <v>9</v>
      </c>
      <c r="B19" s="19">
        <f>SUM(B7:B18)</f>
        <v>151</v>
      </c>
      <c r="C19" s="51">
        <f t="shared" si="10"/>
        <v>100</v>
      </c>
      <c r="D19" s="19">
        <f>SUM(D7:D18)</f>
        <v>211</v>
      </c>
      <c r="E19" s="51">
        <f>D19*100/$D$19</f>
        <v>100</v>
      </c>
      <c r="F19" s="19">
        <f>SUM(F7:F18)</f>
        <v>126</v>
      </c>
      <c r="G19" s="51">
        <f>F19*100/$F$19</f>
        <v>100</v>
      </c>
      <c r="H19" s="19">
        <f>SUM(H7:H18)</f>
        <v>163</v>
      </c>
      <c r="I19" s="51">
        <f>H19*100/$H$19</f>
        <v>100</v>
      </c>
      <c r="J19" s="19">
        <f>SUM(J7:J18)</f>
        <v>207</v>
      </c>
      <c r="K19" s="51">
        <f>J19*100/$J$19</f>
        <v>100</v>
      </c>
      <c r="L19" s="19">
        <f>SUM(L7:L18)</f>
        <v>78</v>
      </c>
      <c r="M19" s="51">
        <f>L19*100/$L$19</f>
        <v>100</v>
      </c>
      <c r="N19" s="19">
        <f>SUM(N7:N18)</f>
        <v>352</v>
      </c>
      <c r="O19" s="51">
        <f>N19*100/$N$19</f>
        <v>100</v>
      </c>
      <c r="P19" s="19">
        <f>SUM(P7:P18)</f>
        <v>88</v>
      </c>
      <c r="Q19" s="51">
        <f>P19*100/$P$19</f>
        <v>100</v>
      </c>
      <c r="R19" s="20">
        <f t="shared" si="9"/>
        <v>1376</v>
      </c>
      <c r="S19" s="51">
        <f>R19*100/$R$19</f>
        <v>100</v>
      </c>
    </row>
    <row r="20" ht="15">
      <c r="A20" s="6" t="s">
        <v>10</v>
      </c>
    </row>
  </sheetData>
  <sheetProtection/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19 E19 G19 I19 K19 M19 O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J19" sqref="J19"/>
    </sheetView>
  </sheetViews>
  <sheetFormatPr defaultColWidth="11.421875" defaultRowHeight="15"/>
  <cols>
    <col min="2" max="3" width="5.57421875" style="0" customWidth="1"/>
    <col min="4" max="4" width="5.57421875" style="0" bestFit="1" customWidth="1"/>
    <col min="5" max="5" width="5.28125" style="0" customWidth="1"/>
    <col min="6" max="6" width="4.57421875" style="0" customWidth="1"/>
    <col min="7" max="7" width="5.28125" style="0" customWidth="1"/>
    <col min="8" max="8" width="5.57421875" style="0" bestFit="1" customWidth="1"/>
    <col min="9" max="9" width="7.57421875" style="0" customWidth="1"/>
    <col min="10" max="10" width="5.8515625" style="0" customWidth="1"/>
    <col min="11" max="11" width="5.421875" style="0" bestFit="1" customWidth="1"/>
    <col min="12" max="12" width="5.140625" style="0" bestFit="1" customWidth="1"/>
    <col min="13" max="13" width="5.57421875" style="0" customWidth="1"/>
    <col min="14" max="14" width="5.57421875" style="0" bestFit="1" customWidth="1"/>
    <col min="15" max="15" width="5.57421875" style="0" customWidth="1"/>
    <col min="16" max="16" width="5.140625" style="0" bestFit="1" customWidth="1"/>
    <col min="17" max="17" width="5.421875" style="0" bestFit="1" customWidth="1"/>
    <col min="18" max="18" width="6.57421875" style="0" customWidth="1"/>
    <col min="19" max="19" width="5.421875" style="0" bestFit="1" customWidth="1"/>
  </cols>
  <sheetData>
    <row r="1" spans="1:1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">
      <c r="A2" s="124" t="s">
        <v>23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">
      <c r="A3" s="109" t="s">
        <v>32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25" t="s">
        <v>2</v>
      </c>
      <c r="B4" s="128" t="s">
        <v>11</v>
      </c>
      <c r="C4" s="129"/>
      <c r="D4" s="129"/>
      <c r="E4" s="129"/>
      <c r="F4" s="129"/>
      <c r="G4" s="129"/>
      <c r="H4" s="129"/>
      <c r="I4" s="130"/>
      <c r="J4" s="128" t="s">
        <v>18</v>
      </c>
      <c r="K4" s="129"/>
      <c r="L4" s="129"/>
      <c r="M4" s="129"/>
      <c r="N4" s="129"/>
      <c r="O4" s="129"/>
      <c r="P4" s="129"/>
      <c r="Q4" s="130"/>
      <c r="R4" s="131" t="s">
        <v>9</v>
      </c>
      <c r="S4" s="131"/>
    </row>
    <row r="5" spans="1:19" ht="15">
      <c r="A5" s="126"/>
      <c r="B5" s="133" t="s">
        <v>12</v>
      </c>
      <c r="C5" s="133"/>
      <c r="D5" s="133" t="s">
        <v>15</v>
      </c>
      <c r="E5" s="133"/>
      <c r="F5" s="133" t="s">
        <v>16</v>
      </c>
      <c r="G5" s="133"/>
      <c r="H5" s="133" t="s">
        <v>17</v>
      </c>
      <c r="I5" s="133"/>
      <c r="J5" s="133" t="s">
        <v>19</v>
      </c>
      <c r="K5" s="133"/>
      <c r="L5" s="121" t="s">
        <v>20</v>
      </c>
      <c r="M5" s="122"/>
      <c r="N5" s="133" t="s">
        <v>21</v>
      </c>
      <c r="O5" s="133"/>
      <c r="P5" s="133" t="s">
        <v>22</v>
      </c>
      <c r="Q5" s="133"/>
      <c r="R5" s="132"/>
      <c r="S5" s="132"/>
    </row>
    <row r="6" spans="1:19" ht="15">
      <c r="A6" s="127"/>
      <c r="B6" s="21" t="s">
        <v>13</v>
      </c>
      <c r="C6" s="22" t="s">
        <v>14</v>
      </c>
      <c r="D6" s="21" t="s">
        <v>13</v>
      </c>
      <c r="E6" s="22" t="s">
        <v>14</v>
      </c>
      <c r="F6" s="21" t="s">
        <v>13</v>
      </c>
      <c r="G6" s="22" t="s">
        <v>14</v>
      </c>
      <c r="H6" s="21" t="s">
        <v>13</v>
      </c>
      <c r="I6" s="22" t="s">
        <v>14</v>
      </c>
      <c r="J6" s="21" t="s">
        <v>13</v>
      </c>
      <c r="K6" s="22" t="s">
        <v>14</v>
      </c>
      <c r="L6" s="21" t="s">
        <v>13</v>
      </c>
      <c r="M6" s="22" t="s">
        <v>14</v>
      </c>
      <c r="N6" s="21" t="s">
        <v>13</v>
      </c>
      <c r="O6" s="22" t="s">
        <v>24</v>
      </c>
      <c r="P6" s="21" t="s">
        <v>13</v>
      </c>
      <c r="Q6" s="22" t="s">
        <v>14</v>
      </c>
      <c r="R6" s="21" t="s">
        <v>13</v>
      </c>
      <c r="S6" s="22" t="s">
        <v>14</v>
      </c>
    </row>
    <row r="7" spans="1:19" ht="15">
      <c r="A7" s="7" t="s">
        <v>3</v>
      </c>
      <c r="B7" s="8">
        <v>0</v>
      </c>
      <c r="C7" s="3">
        <f aca="true" t="shared" si="0" ref="C7:C19">B7*100/$B$19</f>
        <v>0</v>
      </c>
      <c r="D7" s="8">
        <v>622</v>
      </c>
      <c r="E7" s="3">
        <f aca="true" t="shared" si="1" ref="E7:E19">D7*100/$D$19</f>
        <v>8.178829717291256</v>
      </c>
      <c r="F7" s="8">
        <v>0</v>
      </c>
      <c r="G7" s="3">
        <f>F7*100/$F$19</f>
        <v>0</v>
      </c>
      <c r="H7" s="8">
        <v>55</v>
      </c>
      <c r="I7" s="3">
        <f aca="true" t="shared" si="2" ref="I7:I19">H7*100/$H$19</f>
        <v>2.1048603138155375</v>
      </c>
      <c r="J7" s="8">
        <v>111</v>
      </c>
      <c r="K7" s="3">
        <f aca="true" t="shared" si="3" ref="K7:K19">J7*100/$J$19</f>
        <v>5.063868613138686</v>
      </c>
      <c r="L7" s="9">
        <v>0</v>
      </c>
      <c r="M7" s="3">
        <f aca="true" t="shared" si="4" ref="M7:M19">L7*100/$L$19</f>
        <v>0</v>
      </c>
      <c r="N7" s="8">
        <v>0</v>
      </c>
      <c r="O7" s="3">
        <v>0</v>
      </c>
      <c r="P7" s="8">
        <v>0</v>
      </c>
      <c r="Q7" s="3">
        <f aca="true" t="shared" si="5" ref="Q7:Q19">P7*100/$P$19</f>
        <v>0</v>
      </c>
      <c r="R7" s="10">
        <f>SUM(B7+D7+F7+H7+J7+L7+N7+P7)</f>
        <v>788</v>
      </c>
      <c r="S7" s="52">
        <f aca="true" t="shared" si="6" ref="S7:S19">R7*100/$R$19</f>
        <v>4.6629978105213326</v>
      </c>
    </row>
    <row r="8" spans="1:19" ht="15">
      <c r="A8" s="7" t="s">
        <v>4</v>
      </c>
      <c r="B8" s="8">
        <v>421</v>
      </c>
      <c r="C8" s="3">
        <f t="shared" si="0"/>
        <v>22.634408602150536</v>
      </c>
      <c r="D8" s="8">
        <v>590</v>
      </c>
      <c r="E8" s="3">
        <f t="shared" si="1"/>
        <v>7.758053911900066</v>
      </c>
      <c r="F8" s="8">
        <v>0</v>
      </c>
      <c r="G8" s="3">
        <f aca="true" t="shared" si="7" ref="G8:G19">F8*100/$F$19</f>
        <v>0</v>
      </c>
      <c r="H8" s="8">
        <v>0</v>
      </c>
      <c r="I8" s="3">
        <f t="shared" si="2"/>
        <v>0</v>
      </c>
      <c r="J8" s="8">
        <v>252</v>
      </c>
      <c r="K8" s="3">
        <f t="shared" si="3"/>
        <v>11.496350364963504</v>
      </c>
      <c r="L8" s="9">
        <v>45</v>
      </c>
      <c r="M8" s="3">
        <f t="shared" si="4"/>
        <v>19.148936170212767</v>
      </c>
      <c r="N8" s="8">
        <v>0</v>
      </c>
      <c r="O8" s="3">
        <v>0</v>
      </c>
      <c r="P8" s="8">
        <v>627</v>
      </c>
      <c r="Q8" s="3">
        <f t="shared" si="5"/>
        <v>70.60810810810811</v>
      </c>
      <c r="R8" s="10">
        <f aca="true" t="shared" si="8" ref="R8:R19">SUM(B8+D8+F8+H8+J8+L8+N8+P8)</f>
        <v>1935</v>
      </c>
      <c r="S8" s="52">
        <f t="shared" si="6"/>
        <v>11.450381679389313</v>
      </c>
    </row>
    <row r="9" spans="1:19" ht="15">
      <c r="A9" s="7" t="s">
        <v>5</v>
      </c>
      <c r="B9" s="8">
        <v>202</v>
      </c>
      <c r="C9" s="3">
        <f t="shared" si="0"/>
        <v>10.86021505376344</v>
      </c>
      <c r="D9" s="8">
        <v>720</v>
      </c>
      <c r="E9" s="3">
        <f t="shared" si="1"/>
        <v>9.467455621301776</v>
      </c>
      <c r="F9" s="8">
        <v>0</v>
      </c>
      <c r="G9" s="3">
        <f t="shared" si="7"/>
        <v>0</v>
      </c>
      <c r="H9" s="8">
        <v>455</v>
      </c>
      <c r="I9" s="3">
        <f t="shared" si="2"/>
        <v>17.412935323383085</v>
      </c>
      <c r="J9" s="8">
        <v>102</v>
      </c>
      <c r="K9" s="3">
        <f t="shared" si="3"/>
        <v>4.653284671532846</v>
      </c>
      <c r="L9" s="9">
        <v>0</v>
      </c>
      <c r="M9" s="3">
        <f t="shared" si="4"/>
        <v>0</v>
      </c>
      <c r="N9" s="8">
        <v>0</v>
      </c>
      <c r="O9" s="3">
        <v>0</v>
      </c>
      <c r="P9" s="8">
        <v>56</v>
      </c>
      <c r="Q9" s="3">
        <f t="shared" si="5"/>
        <v>6.306306306306307</v>
      </c>
      <c r="R9" s="10">
        <f t="shared" si="8"/>
        <v>1535</v>
      </c>
      <c r="S9" s="52">
        <f t="shared" si="6"/>
        <v>9.083377714657672</v>
      </c>
    </row>
    <row r="10" spans="1:19" ht="15">
      <c r="A10" s="7" t="s">
        <v>6</v>
      </c>
      <c r="B10" s="8">
        <v>280</v>
      </c>
      <c r="C10" s="3">
        <f t="shared" si="0"/>
        <v>15.053763440860216</v>
      </c>
      <c r="D10" s="8">
        <v>484</v>
      </c>
      <c r="E10" s="3">
        <f t="shared" si="1"/>
        <v>6.364234056541749</v>
      </c>
      <c r="F10" s="8">
        <v>0</v>
      </c>
      <c r="G10" s="3">
        <f t="shared" si="7"/>
        <v>0</v>
      </c>
      <c r="H10" s="8">
        <v>326</v>
      </c>
      <c r="I10" s="3">
        <f t="shared" si="2"/>
        <v>12.476081132797551</v>
      </c>
      <c r="J10" s="8">
        <v>29</v>
      </c>
      <c r="K10" s="3">
        <f t="shared" si="3"/>
        <v>1.322992700729927</v>
      </c>
      <c r="L10" s="9">
        <v>0</v>
      </c>
      <c r="M10" s="3">
        <f t="shared" si="4"/>
        <v>0</v>
      </c>
      <c r="N10" s="8">
        <v>0</v>
      </c>
      <c r="O10" s="3">
        <v>0</v>
      </c>
      <c r="P10" s="8">
        <v>0</v>
      </c>
      <c r="Q10" s="3">
        <f t="shared" si="5"/>
        <v>0</v>
      </c>
      <c r="R10" s="10">
        <f t="shared" si="8"/>
        <v>1119</v>
      </c>
      <c r="S10" s="52">
        <f t="shared" si="6"/>
        <v>6.621693591336766</v>
      </c>
    </row>
    <row r="11" spans="1:19" ht="15">
      <c r="A11" s="7" t="s">
        <v>7</v>
      </c>
      <c r="B11" s="8">
        <v>14</v>
      </c>
      <c r="C11" s="3">
        <f t="shared" si="0"/>
        <v>0.7526881720430108</v>
      </c>
      <c r="D11" s="8">
        <v>855</v>
      </c>
      <c r="E11" s="3">
        <f t="shared" si="1"/>
        <v>11.242603550295858</v>
      </c>
      <c r="F11" s="8">
        <v>0</v>
      </c>
      <c r="G11" s="3">
        <f t="shared" si="7"/>
        <v>0</v>
      </c>
      <c r="H11" s="8">
        <v>398</v>
      </c>
      <c r="I11" s="3">
        <f t="shared" si="2"/>
        <v>15.23153463451971</v>
      </c>
      <c r="J11" s="8">
        <v>32</v>
      </c>
      <c r="K11" s="3">
        <f t="shared" si="3"/>
        <v>1.4598540145985401</v>
      </c>
      <c r="L11" s="9">
        <v>0</v>
      </c>
      <c r="M11" s="3">
        <f t="shared" si="4"/>
        <v>0</v>
      </c>
      <c r="N11" s="8">
        <v>0</v>
      </c>
      <c r="O11" s="3">
        <v>0</v>
      </c>
      <c r="P11" s="8">
        <v>0</v>
      </c>
      <c r="Q11" s="3">
        <f t="shared" si="5"/>
        <v>0</v>
      </c>
      <c r="R11" s="10">
        <f t="shared" si="8"/>
        <v>1299</v>
      </c>
      <c r="S11" s="52">
        <f t="shared" si="6"/>
        <v>7.686845375466004</v>
      </c>
    </row>
    <row r="12" spans="1:19" ht="15">
      <c r="A12" s="7" t="s">
        <v>8</v>
      </c>
      <c r="B12" s="8">
        <v>182</v>
      </c>
      <c r="C12" s="3">
        <f t="shared" si="0"/>
        <v>9.78494623655914</v>
      </c>
      <c r="D12" s="8">
        <v>40</v>
      </c>
      <c r="E12" s="3">
        <f t="shared" si="1"/>
        <v>0.5259697567389875</v>
      </c>
      <c r="F12" s="8">
        <v>0</v>
      </c>
      <c r="G12" s="3">
        <f t="shared" si="7"/>
        <v>0</v>
      </c>
      <c r="H12" s="8">
        <v>0</v>
      </c>
      <c r="I12" s="3">
        <f t="shared" si="2"/>
        <v>0</v>
      </c>
      <c r="J12" s="8">
        <v>288</v>
      </c>
      <c r="K12" s="3">
        <f t="shared" si="3"/>
        <v>13.138686131386862</v>
      </c>
      <c r="L12" s="9">
        <v>0</v>
      </c>
      <c r="M12" s="3">
        <f t="shared" si="4"/>
        <v>0</v>
      </c>
      <c r="N12" s="8">
        <v>0</v>
      </c>
      <c r="O12" s="3">
        <v>0</v>
      </c>
      <c r="P12" s="8">
        <v>175</v>
      </c>
      <c r="Q12" s="3">
        <f t="shared" si="5"/>
        <v>19.707207207207208</v>
      </c>
      <c r="R12" s="10">
        <f t="shared" si="8"/>
        <v>685</v>
      </c>
      <c r="S12" s="52">
        <f t="shared" si="6"/>
        <v>4.053494289602935</v>
      </c>
    </row>
    <row r="13" spans="1:19" ht="15">
      <c r="A13" s="7" t="s">
        <v>26</v>
      </c>
      <c r="B13" s="8">
        <v>145</v>
      </c>
      <c r="C13" s="3">
        <f t="shared" si="0"/>
        <v>7.795698924731183</v>
      </c>
      <c r="D13" s="8">
        <v>241</v>
      </c>
      <c r="E13" s="3">
        <f t="shared" si="1"/>
        <v>3.1689677843524</v>
      </c>
      <c r="F13" s="8">
        <v>0</v>
      </c>
      <c r="G13" s="3">
        <f t="shared" si="7"/>
        <v>0</v>
      </c>
      <c r="H13" s="8">
        <v>92</v>
      </c>
      <c r="I13" s="3">
        <f t="shared" si="2"/>
        <v>3.520857252200536</v>
      </c>
      <c r="J13" s="8">
        <v>0</v>
      </c>
      <c r="K13" s="3">
        <f t="shared" si="3"/>
        <v>0</v>
      </c>
      <c r="L13" s="9">
        <v>0</v>
      </c>
      <c r="M13" s="3">
        <f t="shared" si="4"/>
        <v>0</v>
      </c>
      <c r="N13" s="8">
        <v>0</v>
      </c>
      <c r="O13" s="3">
        <v>0</v>
      </c>
      <c r="P13" s="8">
        <v>30</v>
      </c>
      <c r="Q13" s="3">
        <f t="shared" si="5"/>
        <v>3.3783783783783785</v>
      </c>
      <c r="R13" s="10">
        <f t="shared" si="8"/>
        <v>508</v>
      </c>
      <c r="S13" s="52">
        <f t="shared" si="6"/>
        <v>3.006095035209184</v>
      </c>
    </row>
    <row r="14" spans="1:19" ht="15">
      <c r="A14" s="7" t="s">
        <v>27</v>
      </c>
      <c r="B14" s="8">
        <v>244</v>
      </c>
      <c r="C14" s="3">
        <f t="shared" si="0"/>
        <v>13.118279569892474</v>
      </c>
      <c r="D14" s="8">
        <v>25</v>
      </c>
      <c r="E14" s="3">
        <f t="shared" si="1"/>
        <v>0.32873109796186717</v>
      </c>
      <c r="F14" s="8">
        <v>0</v>
      </c>
      <c r="G14" s="3">
        <f t="shared" si="7"/>
        <v>0</v>
      </c>
      <c r="H14" s="8">
        <v>0</v>
      </c>
      <c r="I14" s="3">
        <f t="shared" si="2"/>
        <v>0</v>
      </c>
      <c r="J14" s="8">
        <v>150</v>
      </c>
      <c r="K14" s="3">
        <f t="shared" si="3"/>
        <v>6.843065693430657</v>
      </c>
      <c r="L14" s="9">
        <v>0</v>
      </c>
      <c r="M14" s="3">
        <f t="shared" si="4"/>
        <v>0</v>
      </c>
      <c r="N14" s="8">
        <v>123</v>
      </c>
      <c r="O14" s="3">
        <f>N14*100/$N$19</f>
        <v>8.476912474155755</v>
      </c>
      <c r="P14" s="8">
        <v>0</v>
      </c>
      <c r="Q14" s="3">
        <f t="shared" si="5"/>
        <v>0</v>
      </c>
      <c r="R14" s="10">
        <f t="shared" si="8"/>
        <v>542</v>
      </c>
      <c r="S14" s="52">
        <f t="shared" si="6"/>
        <v>3.2072903722113733</v>
      </c>
    </row>
    <row r="15" spans="1:19" ht="15">
      <c r="A15" s="7" t="s">
        <v>28</v>
      </c>
      <c r="B15" s="8">
        <v>71</v>
      </c>
      <c r="C15" s="3">
        <f t="shared" si="0"/>
        <v>3.817204301075269</v>
      </c>
      <c r="D15" s="8">
        <v>597</v>
      </c>
      <c r="E15" s="3">
        <f t="shared" si="1"/>
        <v>7.850098619329389</v>
      </c>
      <c r="F15" s="8">
        <v>0</v>
      </c>
      <c r="G15" s="3">
        <f t="shared" si="7"/>
        <v>0</v>
      </c>
      <c r="H15" s="8">
        <v>48</v>
      </c>
      <c r="I15" s="3">
        <f t="shared" si="2"/>
        <v>1.8369690011481057</v>
      </c>
      <c r="J15" s="8">
        <v>381</v>
      </c>
      <c r="K15" s="3">
        <f t="shared" si="3"/>
        <v>17.381386861313867</v>
      </c>
      <c r="L15" s="9">
        <v>87</v>
      </c>
      <c r="M15" s="3">
        <f t="shared" si="4"/>
        <v>37.02127659574468</v>
      </c>
      <c r="N15" s="8">
        <v>1029</v>
      </c>
      <c r="O15" s="3">
        <f>N15*100/$N$19</f>
        <v>70.91660923501034</v>
      </c>
      <c r="P15" s="8">
        <v>0</v>
      </c>
      <c r="Q15" s="3">
        <f t="shared" si="5"/>
        <v>0</v>
      </c>
      <c r="R15" s="10">
        <f t="shared" si="8"/>
        <v>2213</v>
      </c>
      <c r="S15" s="52">
        <f t="shared" si="6"/>
        <v>13.095449434877803</v>
      </c>
    </row>
    <row r="16" spans="1:19" ht="15">
      <c r="A16" s="7" t="s">
        <v>29</v>
      </c>
      <c r="B16" s="8">
        <v>31</v>
      </c>
      <c r="C16" s="3">
        <f t="shared" si="0"/>
        <v>1.6666666666666667</v>
      </c>
      <c r="D16" s="8">
        <v>963</v>
      </c>
      <c r="E16" s="3">
        <f t="shared" si="1"/>
        <v>12.662721893491124</v>
      </c>
      <c r="F16" s="8">
        <v>45</v>
      </c>
      <c r="G16" s="3">
        <f t="shared" si="7"/>
        <v>81.81818181818181</v>
      </c>
      <c r="H16" s="8">
        <v>20</v>
      </c>
      <c r="I16" s="3">
        <f t="shared" si="2"/>
        <v>0.7654037504783774</v>
      </c>
      <c r="J16" s="8">
        <v>156</v>
      </c>
      <c r="K16" s="3">
        <f t="shared" si="3"/>
        <v>7.116788321167883</v>
      </c>
      <c r="L16" s="9">
        <v>34</v>
      </c>
      <c r="M16" s="3">
        <f t="shared" si="4"/>
        <v>14.46808510638298</v>
      </c>
      <c r="N16" s="8">
        <v>0</v>
      </c>
      <c r="O16" s="3">
        <f>N16*100/$N$19</f>
        <v>0</v>
      </c>
      <c r="P16" s="8">
        <v>0</v>
      </c>
      <c r="Q16" s="3">
        <f t="shared" si="5"/>
        <v>0</v>
      </c>
      <c r="R16" s="10">
        <f t="shared" si="8"/>
        <v>1249</v>
      </c>
      <c r="S16" s="52">
        <f t="shared" si="6"/>
        <v>7.3909698798745485</v>
      </c>
    </row>
    <row r="17" spans="1:19" ht="15">
      <c r="A17" s="7" t="s">
        <v>30</v>
      </c>
      <c r="B17" s="8">
        <v>270</v>
      </c>
      <c r="C17" s="3">
        <f t="shared" si="0"/>
        <v>14.516129032258064</v>
      </c>
      <c r="D17" s="8">
        <v>1838</v>
      </c>
      <c r="E17" s="3">
        <f t="shared" si="1"/>
        <v>24.168310322156476</v>
      </c>
      <c r="F17" s="8">
        <v>10</v>
      </c>
      <c r="G17" s="3">
        <f t="shared" si="7"/>
        <v>18.181818181818183</v>
      </c>
      <c r="H17" s="8">
        <v>849</v>
      </c>
      <c r="I17" s="3">
        <f t="shared" si="2"/>
        <v>32.49138920780712</v>
      </c>
      <c r="J17" s="8">
        <v>656</v>
      </c>
      <c r="K17" s="3">
        <f t="shared" si="3"/>
        <v>29.927007299270073</v>
      </c>
      <c r="L17" s="9">
        <v>45</v>
      </c>
      <c r="M17" s="3">
        <f t="shared" si="4"/>
        <v>19.148936170212767</v>
      </c>
      <c r="N17" s="8">
        <v>299</v>
      </c>
      <c r="O17" s="3">
        <f>N17*100/$N$19</f>
        <v>20.60647829083391</v>
      </c>
      <c r="P17" s="8">
        <v>0</v>
      </c>
      <c r="Q17" s="3">
        <v>0</v>
      </c>
      <c r="R17" s="10">
        <f t="shared" si="8"/>
        <v>3967</v>
      </c>
      <c r="S17" s="52">
        <f t="shared" si="6"/>
        <v>23.47476182022605</v>
      </c>
    </row>
    <row r="18" spans="1:19" ht="15">
      <c r="A18" s="7" t="s">
        <v>31</v>
      </c>
      <c r="B18" s="8">
        <v>0</v>
      </c>
      <c r="C18" s="3">
        <f t="shared" si="0"/>
        <v>0</v>
      </c>
      <c r="D18" s="8">
        <v>630</v>
      </c>
      <c r="E18" s="3">
        <f t="shared" si="1"/>
        <v>8.284023668639053</v>
      </c>
      <c r="F18" s="8">
        <v>0</v>
      </c>
      <c r="G18" s="3">
        <f t="shared" si="7"/>
        <v>0</v>
      </c>
      <c r="H18" s="8">
        <v>370</v>
      </c>
      <c r="I18" s="3">
        <f t="shared" si="2"/>
        <v>14.159969383849981</v>
      </c>
      <c r="J18" s="8">
        <v>35</v>
      </c>
      <c r="K18" s="3">
        <f t="shared" si="3"/>
        <v>1.5967153284671534</v>
      </c>
      <c r="L18" s="9">
        <v>24</v>
      </c>
      <c r="M18" s="3">
        <f t="shared" si="4"/>
        <v>10.212765957446809</v>
      </c>
      <c r="N18" s="8">
        <v>0</v>
      </c>
      <c r="O18" s="3">
        <f>N18*100/$N$19</f>
        <v>0</v>
      </c>
      <c r="P18" s="8">
        <v>0</v>
      </c>
      <c r="Q18" s="3">
        <f t="shared" si="5"/>
        <v>0</v>
      </c>
      <c r="R18" s="10">
        <f t="shared" si="8"/>
        <v>1059</v>
      </c>
      <c r="S18" s="52">
        <f t="shared" si="6"/>
        <v>6.266642996627019</v>
      </c>
    </row>
    <row r="19" spans="1:19" ht="15">
      <c r="A19" s="23" t="s">
        <v>9</v>
      </c>
      <c r="B19" s="24">
        <f>SUM(B7:B18)</f>
        <v>1860</v>
      </c>
      <c r="C19" s="51">
        <f t="shared" si="0"/>
        <v>100</v>
      </c>
      <c r="D19" s="24">
        <f>SUM(D7:D18)</f>
        <v>7605</v>
      </c>
      <c r="E19" s="51">
        <f t="shared" si="1"/>
        <v>100</v>
      </c>
      <c r="F19" s="24">
        <f>SUM(F7:F18)</f>
        <v>55</v>
      </c>
      <c r="G19" s="51">
        <f t="shared" si="7"/>
        <v>100</v>
      </c>
      <c r="H19" s="24">
        <f>SUM(H7:H18)</f>
        <v>2613</v>
      </c>
      <c r="I19" s="51">
        <f t="shared" si="2"/>
        <v>100</v>
      </c>
      <c r="J19" s="24">
        <f>SUM(J7:J18)</f>
        <v>2192</v>
      </c>
      <c r="K19" s="51">
        <f t="shared" si="3"/>
        <v>100</v>
      </c>
      <c r="L19" s="24">
        <f>SUM(L7:L18)</f>
        <v>235</v>
      </c>
      <c r="M19" s="51">
        <f t="shared" si="4"/>
        <v>100</v>
      </c>
      <c r="N19" s="24">
        <f>SUM(N7:N18)</f>
        <v>1451</v>
      </c>
      <c r="O19" s="51">
        <f>N19*100/$N$19</f>
        <v>100</v>
      </c>
      <c r="P19" s="24">
        <f>SUM(P7:P18)</f>
        <v>888</v>
      </c>
      <c r="Q19" s="51">
        <f t="shared" si="5"/>
        <v>100</v>
      </c>
      <c r="R19" s="25">
        <f t="shared" si="8"/>
        <v>16899</v>
      </c>
      <c r="S19" s="51">
        <f t="shared" si="6"/>
        <v>100</v>
      </c>
    </row>
  </sheetData>
  <sheetProtection/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19 E19 I19 K19 M19 O19 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Q18" sqref="Q18"/>
    </sheetView>
  </sheetViews>
  <sheetFormatPr defaultColWidth="11.421875" defaultRowHeight="15"/>
  <cols>
    <col min="2" max="2" width="5.57421875" style="0" customWidth="1"/>
    <col min="3" max="3" width="5.57421875" style="0" bestFit="1" customWidth="1"/>
    <col min="4" max="4" width="5.421875" style="0" bestFit="1" customWidth="1"/>
    <col min="5" max="5" width="5.57421875" style="0" bestFit="1" customWidth="1"/>
    <col min="6" max="6" width="5.421875" style="0" bestFit="1" customWidth="1"/>
    <col min="7" max="7" width="5.57421875" style="0" bestFit="1" customWidth="1"/>
    <col min="8" max="9" width="7.00390625" style="0" customWidth="1"/>
    <col min="10" max="10" width="6.28125" style="0" customWidth="1"/>
    <col min="11" max="11" width="5.57421875" style="0" bestFit="1" customWidth="1"/>
    <col min="12" max="12" width="5.421875" style="0" bestFit="1" customWidth="1"/>
    <col min="13" max="13" width="5.57421875" style="0" bestFit="1" customWidth="1"/>
    <col min="14" max="14" width="5.421875" style="0" bestFit="1" customWidth="1"/>
    <col min="15" max="15" width="5.57421875" style="0" bestFit="1" customWidth="1"/>
    <col min="16" max="16" width="5.421875" style="0" bestFit="1" customWidth="1"/>
    <col min="17" max="17" width="5.57421875" style="0" bestFit="1" customWidth="1"/>
    <col min="18" max="18" width="6.421875" style="0" bestFit="1" customWidth="1"/>
    <col min="19" max="19" width="5.57421875" style="0" bestFit="1" customWidth="1"/>
  </cols>
  <sheetData>
    <row r="1" spans="1:1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">
      <c r="A2" s="124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">
      <c r="A3" s="109" t="s">
        <v>32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25" t="s">
        <v>2</v>
      </c>
      <c r="B4" s="135" t="s">
        <v>11</v>
      </c>
      <c r="C4" s="136"/>
      <c r="D4" s="136"/>
      <c r="E4" s="136"/>
      <c r="F4" s="136"/>
      <c r="G4" s="136"/>
      <c r="H4" s="136"/>
      <c r="I4" s="137"/>
      <c r="J4" s="135" t="s">
        <v>18</v>
      </c>
      <c r="K4" s="136"/>
      <c r="L4" s="136"/>
      <c r="M4" s="136"/>
      <c r="N4" s="136"/>
      <c r="O4" s="136"/>
      <c r="P4" s="136"/>
      <c r="Q4" s="137"/>
      <c r="R4" s="125" t="s">
        <v>9</v>
      </c>
      <c r="S4" s="125"/>
    </row>
    <row r="5" spans="1:19" ht="15">
      <c r="A5" s="126"/>
      <c r="B5" s="138" t="s">
        <v>12</v>
      </c>
      <c r="C5" s="138"/>
      <c r="D5" s="138" t="s">
        <v>15</v>
      </c>
      <c r="E5" s="138"/>
      <c r="F5" s="138" t="s">
        <v>16</v>
      </c>
      <c r="G5" s="138"/>
      <c r="H5" s="138" t="s">
        <v>17</v>
      </c>
      <c r="I5" s="138"/>
      <c r="J5" s="138" t="s">
        <v>19</v>
      </c>
      <c r="K5" s="138"/>
      <c r="L5" s="122" t="s">
        <v>20</v>
      </c>
      <c r="M5" s="122"/>
      <c r="N5" s="138" t="s">
        <v>21</v>
      </c>
      <c r="O5" s="138"/>
      <c r="P5" s="138" t="s">
        <v>22</v>
      </c>
      <c r="Q5" s="138"/>
      <c r="R5" s="127"/>
      <c r="S5" s="127"/>
    </row>
    <row r="6" spans="1:19" ht="15">
      <c r="A6" s="127"/>
      <c r="B6" s="21" t="s">
        <v>13</v>
      </c>
      <c r="C6" s="22" t="s">
        <v>14</v>
      </c>
      <c r="D6" s="21" t="s">
        <v>13</v>
      </c>
      <c r="E6" s="22" t="s">
        <v>14</v>
      </c>
      <c r="F6" s="21" t="s">
        <v>13</v>
      </c>
      <c r="G6" s="22" t="s">
        <v>14</v>
      </c>
      <c r="H6" s="21" t="s">
        <v>13</v>
      </c>
      <c r="I6" s="22" t="s">
        <v>14</v>
      </c>
      <c r="J6" s="21" t="s">
        <v>13</v>
      </c>
      <c r="K6" s="22" t="s">
        <v>14</v>
      </c>
      <c r="L6" s="21" t="s">
        <v>13</v>
      </c>
      <c r="M6" s="22" t="s">
        <v>14</v>
      </c>
      <c r="N6" s="21" t="s">
        <v>13</v>
      </c>
      <c r="O6" s="22" t="s">
        <v>14</v>
      </c>
      <c r="P6" s="21" t="s">
        <v>13</v>
      </c>
      <c r="Q6" s="22" t="s">
        <v>14</v>
      </c>
      <c r="R6" s="21" t="s">
        <v>13</v>
      </c>
      <c r="S6" s="22" t="s">
        <v>14</v>
      </c>
    </row>
    <row r="7" spans="1:19" ht="15">
      <c r="A7" s="7" t="s">
        <v>3</v>
      </c>
      <c r="B7" s="11">
        <v>40</v>
      </c>
      <c r="C7" s="12">
        <f aca="true" t="shared" si="0" ref="C7:C19">B7*100/$B$19</f>
        <v>1.3879250520471895</v>
      </c>
      <c r="D7" s="11">
        <v>685</v>
      </c>
      <c r="E7" s="12">
        <f aca="true" t="shared" si="1" ref="E7:E19">D7*100/$D$19</f>
        <v>8.044627128596595</v>
      </c>
      <c r="F7" s="11">
        <v>0</v>
      </c>
      <c r="G7" s="12">
        <f aca="true" t="shared" si="2" ref="G7:G19">F7*100/$F$19</f>
        <v>0</v>
      </c>
      <c r="H7" s="11">
        <v>93</v>
      </c>
      <c r="I7" s="12">
        <f aca="true" t="shared" si="3" ref="I7:I19">H7*100/$H$19</f>
        <v>1.3310433662516101</v>
      </c>
      <c r="J7" s="11">
        <v>297</v>
      </c>
      <c r="K7" s="12">
        <f aca="true" t="shared" si="4" ref="K7:K19">J7*100/$J$19</f>
        <v>2.0853812666760287</v>
      </c>
      <c r="L7" s="13">
        <v>358</v>
      </c>
      <c r="M7" s="12">
        <f aca="true" t="shared" si="5" ref="M7:M19">L7*100/$L$19</f>
        <v>10.654761904761905</v>
      </c>
      <c r="N7" s="11">
        <v>1134</v>
      </c>
      <c r="O7" s="12">
        <f aca="true" t="shared" si="6" ref="O7:O19">N7*100/$N$19</f>
        <v>12.011439466158246</v>
      </c>
      <c r="P7" s="11">
        <v>0</v>
      </c>
      <c r="Q7" s="14">
        <f>P7*100/$P$19</f>
        <v>0</v>
      </c>
      <c r="R7" s="15">
        <f>SUM(B7+D7+F7+H7+J7+L7+N7+P7)</f>
        <v>2607</v>
      </c>
      <c r="S7" s="12">
        <f aca="true" t="shared" si="7" ref="S7:S19">R7*100/$R$19</f>
        <v>4.4909560723514215</v>
      </c>
    </row>
    <row r="8" spans="1:19" ht="15">
      <c r="A8" s="7" t="s">
        <v>4</v>
      </c>
      <c r="B8" s="11">
        <v>458</v>
      </c>
      <c r="C8" s="12">
        <f t="shared" si="0"/>
        <v>15.891741845940318</v>
      </c>
      <c r="D8" s="11">
        <v>693</v>
      </c>
      <c r="E8" s="12">
        <f t="shared" si="1"/>
        <v>8.138578978273635</v>
      </c>
      <c r="F8" s="11">
        <v>100</v>
      </c>
      <c r="G8" s="12">
        <f t="shared" si="2"/>
        <v>3.7037037037037037</v>
      </c>
      <c r="H8" s="11">
        <v>12</v>
      </c>
      <c r="I8" s="12">
        <f t="shared" si="3"/>
        <v>0.17174753112924002</v>
      </c>
      <c r="J8" s="11">
        <v>1573</v>
      </c>
      <c r="K8" s="12">
        <f t="shared" si="4"/>
        <v>11.04479707906193</v>
      </c>
      <c r="L8" s="13">
        <v>969</v>
      </c>
      <c r="M8" s="12">
        <f t="shared" si="5"/>
        <v>28.839285714285715</v>
      </c>
      <c r="N8" s="11">
        <v>998</v>
      </c>
      <c r="O8" s="12">
        <f t="shared" si="6"/>
        <v>10.570914098082831</v>
      </c>
      <c r="P8" s="11">
        <v>789</v>
      </c>
      <c r="Q8" s="14">
        <f aca="true" t="shared" si="8" ref="Q8:Q19">P8*100/$P$19</f>
        <v>7.951224428096342</v>
      </c>
      <c r="R8" s="15">
        <f aca="true" t="shared" si="9" ref="R8:R19">SUM(B8+D8+F8+H8+J8+L8+N8+P8)</f>
        <v>5592</v>
      </c>
      <c r="S8" s="12">
        <f t="shared" si="7"/>
        <v>9.633074935400517</v>
      </c>
    </row>
    <row r="9" spans="1:19" ht="15">
      <c r="A9" s="7" t="s">
        <v>5</v>
      </c>
      <c r="B9" s="11">
        <v>212</v>
      </c>
      <c r="C9" s="12">
        <f t="shared" si="0"/>
        <v>7.356002775850104</v>
      </c>
      <c r="D9" s="11">
        <v>803</v>
      </c>
      <c r="E9" s="12">
        <f t="shared" si="1"/>
        <v>9.430416911332943</v>
      </c>
      <c r="F9" s="11">
        <v>162</v>
      </c>
      <c r="G9" s="12">
        <f t="shared" si="2"/>
        <v>6</v>
      </c>
      <c r="H9" s="11">
        <v>476</v>
      </c>
      <c r="I9" s="12">
        <f t="shared" si="3"/>
        <v>6.81265206812652</v>
      </c>
      <c r="J9" s="11">
        <v>1048</v>
      </c>
      <c r="K9" s="12">
        <f t="shared" si="4"/>
        <v>7.358517062210364</v>
      </c>
      <c r="L9" s="13">
        <v>241</v>
      </c>
      <c r="M9" s="12">
        <f t="shared" si="5"/>
        <v>7.1726190476190474</v>
      </c>
      <c r="N9" s="11">
        <v>947</v>
      </c>
      <c r="O9" s="12">
        <f t="shared" si="6"/>
        <v>10.03071708505455</v>
      </c>
      <c r="P9" s="11">
        <v>2752</v>
      </c>
      <c r="Q9" s="14">
        <f t="shared" si="8"/>
        <v>27.733548322080015</v>
      </c>
      <c r="R9" s="15">
        <f t="shared" si="9"/>
        <v>6641</v>
      </c>
      <c r="S9" s="12">
        <f t="shared" si="7"/>
        <v>11.440137812230835</v>
      </c>
    </row>
    <row r="10" spans="1:19" ht="15">
      <c r="A10" s="7" t="s">
        <v>6</v>
      </c>
      <c r="B10" s="11">
        <v>357</v>
      </c>
      <c r="C10" s="12">
        <f t="shared" si="0"/>
        <v>12.387231089521165</v>
      </c>
      <c r="D10" s="11">
        <v>528</v>
      </c>
      <c r="E10" s="12">
        <f t="shared" si="1"/>
        <v>6.200822078684674</v>
      </c>
      <c r="F10" s="11">
        <v>284</v>
      </c>
      <c r="G10" s="12">
        <f t="shared" si="2"/>
        <v>10.518518518518519</v>
      </c>
      <c r="H10" s="11">
        <v>333</v>
      </c>
      <c r="I10" s="12">
        <f t="shared" si="3"/>
        <v>4.765993988836411</v>
      </c>
      <c r="J10" s="11">
        <v>1571</v>
      </c>
      <c r="K10" s="12">
        <f t="shared" si="4"/>
        <v>11.030754107569162</v>
      </c>
      <c r="L10" s="13">
        <v>238</v>
      </c>
      <c r="M10" s="12">
        <f t="shared" si="5"/>
        <v>7.083333333333333</v>
      </c>
      <c r="N10" s="11">
        <v>1171</v>
      </c>
      <c r="O10" s="12">
        <f t="shared" si="6"/>
        <v>12.403347103061117</v>
      </c>
      <c r="P10" s="11">
        <v>1405</v>
      </c>
      <c r="Q10" s="14">
        <f t="shared" si="8"/>
        <v>14.159024488561927</v>
      </c>
      <c r="R10" s="15">
        <f t="shared" si="9"/>
        <v>5887</v>
      </c>
      <c r="S10" s="12">
        <f t="shared" si="7"/>
        <v>10.141257536606373</v>
      </c>
    </row>
    <row r="11" spans="1:19" ht="15">
      <c r="A11" s="7" t="s">
        <v>7</v>
      </c>
      <c r="B11" s="11">
        <v>160</v>
      </c>
      <c r="C11" s="12">
        <f t="shared" si="0"/>
        <v>5.551700208188758</v>
      </c>
      <c r="D11" s="11">
        <v>946</v>
      </c>
      <c r="E11" s="12">
        <f t="shared" si="1"/>
        <v>11.109806224310042</v>
      </c>
      <c r="F11" s="11">
        <v>250</v>
      </c>
      <c r="G11" s="12">
        <f t="shared" si="2"/>
        <v>9.25925925925926</v>
      </c>
      <c r="H11" s="11">
        <v>765</v>
      </c>
      <c r="I11" s="12">
        <f t="shared" si="3"/>
        <v>10.94890510948905</v>
      </c>
      <c r="J11" s="11">
        <v>669</v>
      </c>
      <c r="K11" s="12">
        <f t="shared" si="4"/>
        <v>4.697373964330852</v>
      </c>
      <c r="L11" s="13">
        <v>333</v>
      </c>
      <c r="M11" s="12">
        <f t="shared" si="5"/>
        <v>9.910714285714286</v>
      </c>
      <c r="N11" s="11">
        <v>433</v>
      </c>
      <c r="O11" s="12">
        <f t="shared" si="6"/>
        <v>4.586378561593052</v>
      </c>
      <c r="P11" s="11">
        <v>592</v>
      </c>
      <c r="Q11" s="14">
        <f t="shared" si="8"/>
        <v>5.965937720447445</v>
      </c>
      <c r="R11" s="15">
        <f t="shared" si="9"/>
        <v>4148</v>
      </c>
      <c r="S11" s="12">
        <f t="shared" si="7"/>
        <v>7.145564168819983</v>
      </c>
    </row>
    <row r="12" spans="1:19" ht="15">
      <c r="A12" s="7" t="s">
        <v>8</v>
      </c>
      <c r="B12" s="11">
        <v>578</v>
      </c>
      <c r="C12" s="12">
        <f t="shared" si="0"/>
        <v>20.05551700208189</v>
      </c>
      <c r="D12" s="11">
        <v>93</v>
      </c>
      <c r="E12" s="12">
        <f t="shared" si="1"/>
        <v>1.092190252495596</v>
      </c>
      <c r="F12" s="11">
        <v>257</v>
      </c>
      <c r="G12" s="12">
        <f t="shared" si="2"/>
        <v>9.518518518518519</v>
      </c>
      <c r="H12" s="11">
        <v>462</v>
      </c>
      <c r="I12" s="12">
        <f t="shared" si="3"/>
        <v>6.612279948475741</v>
      </c>
      <c r="J12" s="11">
        <v>1397</v>
      </c>
      <c r="K12" s="12">
        <f t="shared" si="4"/>
        <v>9.809015587698356</v>
      </c>
      <c r="L12" s="11">
        <v>228</v>
      </c>
      <c r="M12" s="12">
        <f t="shared" si="5"/>
        <v>6.785714285714286</v>
      </c>
      <c r="N12" s="11">
        <v>314</v>
      </c>
      <c r="O12" s="12">
        <f t="shared" si="6"/>
        <v>3.325918864527063</v>
      </c>
      <c r="P12" s="11">
        <v>1265</v>
      </c>
      <c r="Q12" s="14">
        <f t="shared" si="8"/>
        <v>12.748160838456112</v>
      </c>
      <c r="R12" s="15">
        <f t="shared" si="9"/>
        <v>4594</v>
      </c>
      <c r="S12" s="12">
        <f t="shared" si="7"/>
        <v>7.913867355727821</v>
      </c>
    </row>
    <row r="13" spans="1:19" ht="15">
      <c r="A13" s="7" t="s">
        <v>26</v>
      </c>
      <c r="B13" s="11">
        <v>157</v>
      </c>
      <c r="C13" s="12">
        <f t="shared" si="0"/>
        <v>5.4476058292852185</v>
      </c>
      <c r="D13" s="11">
        <v>247</v>
      </c>
      <c r="E13" s="12">
        <f t="shared" si="1"/>
        <v>2.900763358778626</v>
      </c>
      <c r="F13" s="11">
        <v>217</v>
      </c>
      <c r="G13" s="12">
        <f t="shared" si="2"/>
        <v>8.037037037037036</v>
      </c>
      <c r="H13" s="11">
        <v>400</v>
      </c>
      <c r="I13" s="12">
        <f t="shared" si="3"/>
        <v>5.724917704308001</v>
      </c>
      <c r="J13" s="11">
        <v>1682</v>
      </c>
      <c r="K13" s="12">
        <f t="shared" si="4"/>
        <v>11.810139025417778</v>
      </c>
      <c r="L13" s="11">
        <v>275</v>
      </c>
      <c r="M13" s="12">
        <f t="shared" si="5"/>
        <v>8.18452380952381</v>
      </c>
      <c r="N13" s="11">
        <v>286</v>
      </c>
      <c r="O13" s="12">
        <f t="shared" si="6"/>
        <v>3.029340112276242</v>
      </c>
      <c r="P13" s="11">
        <v>544</v>
      </c>
      <c r="Q13" s="14">
        <f t="shared" si="8"/>
        <v>5.482213040411166</v>
      </c>
      <c r="R13" s="15">
        <f t="shared" si="9"/>
        <v>3808</v>
      </c>
      <c r="S13" s="12">
        <f t="shared" si="7"/>
        <v>6.5598621877691645</v>
      </c>
    </row>
    <row r="14" spans="1:19" ht="15">
      <c r="A14" s="7" t="s">
        <v>27</v>
      </c>
      <c r="B14" s="11">
        <v>287</v>
      </c>
      <c r="C14" s="12">
        <f t="shared" si="0"/>
        <v>9.958362248438585</v>
      </c>
      <c r="D14" s="11">
        <v>39</v>
      </c>
      <c r="E14" s="12">
        <f t="shared" si="1"/>
        <v>0.4580152671755725</v>
      </c>
      <c r="F14" s="11">
        <v>656</v>
      </c>
      <c r="G14" s="12">
        <f t="shared" si="2"/>
        <v>24.296296296296298</v>
      </c>
      <c r="H14" s="11">
        <v>580</v>
      </c>
      <c r="I14" s="12">
        <f t="shared" si="3"/>
        <v>8.3011306712466</v>
      </c>
      <c r="J14" s="11">
        <v>596</v>
      </c>
      <c r="K14" s="12">
        <f t="shared" si="4"/>
        <v>4.184805504844825</v>
      </c>
      <c r="L14" s="11">
        <v>0</v>
      </c>
      <c r="M14" s="12">
        <f t="shared" si="5"/>
        <v>0</v>
      </c>
      <c r="N14" s="11">
        <v>577</v>
      </c>
      <c r="O14" s="12">
        <f t="shared" si="6"/>
        <v>6.111640716025844</v>
      </c>
      <c r="P14" s="11">
        <v>1094</v>
      </c>
      <c r="Q14" s="14">
        <f t="shared" si="8"/>
        <v>11.024891665826868</v>
      </c>
      <c r="R14" s="15">
        <f t="shared" si="9"/>
        <v>3829</v>
      </c>
      <c r="S14" s="12">
        <f t="shared" si="7"/>
        <v>6.5960378983634795</v>
      </c>
    </row>
    <row r="15" spans="1:19" ht="15">
      <c r="A15" s="7" t="s">
        <v>28</v>
      </c>
      <c r="B15" s="11">
        <v>108</v>
      </c>
      <c r="C15" s="12">
        <f t="shared" si="0"/>
        <v>3.7473976405274114</v>
      </c>
      <c r="D15" s="11">
        <v>710</v>
      </c>
      <c r="E15" s="12">
        <f t="shared" si="1"/>
        <v>8.338226658837346</v>
      </c>
      <c r="F15" s="11">
        <v>238</v>
      </c>
      <c r="G15" s="12">
        <f t="shared" si="2"/>
        <v>8.814814814814815</v>
      </c>
      <c r="H15" s="11">
        <v>952</v>
      </c>
      <c r="I15" s="12">
        <f t="shared" si="3"/>
        <v>13.62530413625304</v>
      </c>
      <c r="J15" s="11">
        <v>1415</v>
      </c>
      <c r="K15" s="12">
        <f t="shared" si="4"/>
        <v>9.935402331133268</v>
      </c>
      <c r="L15" s="11">
        <v>87</v>
      </c>
      <c r="M15" s="12">
        <f t="shared" si="5"/>
        <v>2.5892857142857144</v>
      </c>
      <c r="N15" s="11">
        <v>1060</v>
      </c>
      <c r="O15" s="12">
        <f t="shared" si="6"/>
        <v>11.227624192352504</v>
      </c>
      <c r="P15" s="11">
        <v>262</v>
      </c>
      <c r="Q15" s="14">
        <f t="shared" si="8"/>
        <v>2.6403305451980246</v>
      </c>
      <c r="R15" s="15">
        <f t="shared" si="9"/>
        <v>4832</v>
      </c>
      <c r="S15" s="12">
        <f t="shared" si="7"/>
        <v>8.323858742463393</v>
      </c>
    </row>
    <row r="16" spans="1:19" ht="15">
      <c r="A16" s="7" t="s">
        <v>29</v>
      </c>
      <c r="B16" s="11">
        <v>122</v>
      </c>
      <c r="C16" s="12">
        <f t="shared" si="0"/>
        <v>4.233171408743928</v>
      </c>
      <c r="D16" s="11">
        <v>976</v>
      </c>
      <c r="E16" s="12">
        <f t="shared" si="1"/>
        <v>11.462125660598943</v>
      </c>
      <c r="F16" s="11">
        <v>329</v>
      </c>
      <c r="G16" s="12">
        <f t="shared" si="2"/>
        <v>12.185185185185185</v>
      </c>
      <c r="H16" s="11">
        <v>454</v>
      </c>
      <c r="I16" s="12">
        <f t="shared" si="3"/>
        <v>6.497781594389581</v>
      </c>
      <c r="J16" s="11">
        <v>2012</v>
      </c>
      <c r="K16" s="12">
        <f t="shared" si="4"/>
        <v>14.127229321724476</v>
      </c>
      <c r="L16" s="11">
        <v>116</v>
      </c>
      <c r="M16" s="12">
        <f t="shared" si="5"/>
        <v>3.4523809523809526</v>
      </c>
      <c r="N16" s="11">
        <v>744</v>
      </c>
      <c r="O16" s="12">
        <f t="shared" si="6"/>
        <v>7.880521131236097</v>
      </c>
      <c r="P16" s="11">
        <v>768</v>
      </c>
      <c r="Q16" s="14">
        <f t="shared" si="8"/>
        <v>7.739594880580469</v>
      </c>
      <c r="R16" s="15">
        <f t="shared" si="9"/>
        <v>5521</v>
      </c>
      <c r="S16" s="12">
        <f t="shared" si="7"/>
        <v>9.510766580534023</v>
      </c>
    </row>
    <row r="17" spans="1:19" ht="15">
      <c r="A17" s="7" t="s">
        <v>30</v>
      </c>
      <c r="B17" s="11">
        <v>350</v>
      </c>
      <c r="C17" s="12">
        <f t="shared" si="0"/>
        <v>12.144344205412908</v>
      </c>
      <c r="D17" s="11">
        <v>2008</v>
      </c>
      <c r="E17" s="12">
        <f t="shared" si="1"/>
        <v>23.58191426893717</v>
      </c>
      <c r="F17" s="11">
        <v>161</v>
      </c>
      <c r="G17" s="12">
        <f t="shared" si="2"/>
        <v>5.962962962962963</v>
      </c>
      <c r="H17" s="11">
        <v>1490</v>
      </c>
      <c r="I17" s="12">
        <f t="shared" si="3"/>
        <v>21.325318448547304</v>
      </c>
      <c r="J17" s="11">
        <v>1939</v>
      </c>
      <c r="K17" s="12">
        <f t="shared" si="4"/>
        <v>13.61466086223845</v>
      </c>
      <c r="L17" s="11">
        <v>491</v>
      </c>
      <c r="M17" s="12">
        <f t="shared" si="5"/>
        <v>14.613095238095237</v>
      </c>
      <c r="N17" s="11">
        <v>1777</v>
      </c>
      <c r="O17" s="12">
        <f t="shared" si="6"/>
        <v>18.822158669632454</v>
      </c>
      <c r="P17" s="11">
        <v>359</v>
      </c>
      <c r="Q17" s="14">
        <f t="shared" si="8"/>
        <v>3.617857502771339</v>
      </c>
      <c r="R17" s="15">
        <f t="shared" si="9"/>
        <v>8575</v>
      </c>
      <c r="S17" s="12">
        <f t="shared" si="7"/>
        <v>14.771748492678725</v>
      </c>
    </row>
    <row r="18" spans="1:19" ht="15">
      <c r="A18" s="7" t="s">
        <v>31</v>
      </c>
      <c r="B18" s="11">
        <v>53</v>
      </c>
      <c r="C18" s="12">
        <f t="shared" si="0"/>
        <v>1.839000693962526</v>
      </c>
      <c r="D18" s="11">
        <v>787</v>
      </c>
      <c r="E18" s="12">
        <f t="shared" si="1"/>
        <v>9.24251321197886</v>
      </c>
      <c r="F18" s="11">
        <v>46</v>
      </c>
      <c r="G18" s="12">
        <f t="shared" si="2"/>
        <v>1.7037037037037037</v>
      </c>
      <c r="H18" s="11">
        <v>970</v>
      </c>
      <c r="I18" s="12">
        <f t="shared" si="3"/>
        <v>13.882925432946902</v>
      </c>
      <c r="J18" s="11">
        <v>43</v>
      </c>
      <c r="K18" s="12">
        <f t="shared" si="4"/>
        <v>0.3019238870945092</v>
      </c>
      <c r="L18" s="11">
        <v>24</v>
      </c>
      <c r="M18" s="12">
        <f t="shared" si="5"/>
        <v>0.7142857142857143</v>
      </c>
      <c r="N18" s="11">
        <v>0</v>
      </c>
      <c r="O18" s="12">
        <f t="shared" si="6"/>
        <v>0</v>
      </c>
      <c r="P18" s="11">
        <v>93</v>
      </c>
      <c r="Q18" s="14">
        <f t="shared" si="8"/>
        <v>0.9372165675702913</v>
      </c>
      <c r="R18" s="15">
        <f t="shared" si="9"/>
        <v>2016</v>
      </c>
      <c r="S18" s="12">
        <f t="shared" si="7"/>
        <v>3.4728682170542635</v>
      </c>
    </row>
    <row r="19" spans="1:19" ht="15">
      <c r="A19" s="23" t="s">
        <v>9</v>
      </c>
      <c r="B19" s="26">
        <f>SUM(B7:B18)</f>
        <v>2882</v>
      </c>
      <c r="C19" s="27">
        <f t="shared" si="0"/>
        <v>100</v>
      </c>
      <c r="D19" s="26">
        <f>SUM(D7:D18)</f>
        <v>8515</v>
      </c>
      <c r="E19" s="27">
        <f t="shared" si="1"/>
        <v>100</v>
      </c>
      <c r="F19" s="26">
        <f>SUM(F7:F18)</f>
        <v>2700</v>
      </c>
      <c r="G19" s="27">
        <f t="shared" si="2"/>
        <v>100</v>
      </c>
      <c r="H19" s="26">
        <f>SUM(H7:H18)</f>
        <v>6987</v>
      </c>
      <c r="I19" s="27">
        <f t="shared" si="3"/>
        <v>100</v>
      </c>
      <c r="J19" s="26">
        <f>SUM(J7:J18)</f>
        <v>14242</v>
      </c>
      <c r="K19" s="27">
        <f t="shared" si="4"/>
        <v>100</v>
      </c>
      <c r="L19" s="26">
        <f>SUM(L7:L18)</f>
        <v>3360</v>
      </c>
      <c r="M19" s="27">
        <f t="shared" si="5"/>
        <v>100</v>
      </c>
      <c r="N19" s="26">
        <f>SUM(N7:N18)</f>
        <v>9441</v>
      </c>
      <c r="O19" s="27">
        <f t="shared" si="6"/>
        <v>100</v>
      </c>
      <c r="P19" s="26">
        <f>SUM(P7:P18)</f>
        <v>9923</v>
      </c>
      <c r="Q19" s="28">
        <f t="shared" si="8"/>
        <v>100</v>
      </c>
      <c r="R19" s="29">
        <f t="shared" si="9"/>
        <v>58050</v>
      </c>
      <c r="S19" s="27">
        <f t="shared" si="7"/>
        <v>100</v>
      </c>
    </row>
    <row r="20" spans="1:11" ht="15">
      <c r="A20" s="134" t="s">
        <v>10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</sheetData>
  <sheetProtection/>
  <mergeCells count="16">
    <mergeCell ref="A20:K20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19 E19 G19 I19 K19 M19 O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N23" sqref="N23"/>
    </sheetView>
  </sheetViews>
  <sheetFormatPr defaultColWidth="11.421875" defaultRowHeight="15"/>
  <cols>
    <col min="1" max="1" width="20.57421875" style="0" customWidth="1"/>
    <col min="2" max="2" width="5.8515625" style="0" customWidth="1"/>
    <col min="3" max="3" width="5.140625" style="0" customWidth="1"/>
    <col min="4" max="4" width="5.28125" style="0" customWidth="1"/>
    <col min="5" max="6" width="5.421875" style="0" customWidth="1"/>
    <col min="7" max="7" width="5.57421875" style="0" customWidth="1"/>
    <col min="8" max="8" width="6.57421875" style="0" customWidth="1"/>
    <col min="9" max="9" width="7.421875" style="0" customWidth="1"/>
    <col min="10" max="10" width="5.28125" style="0" customWidth="1"/>
    <col min="11" max="11" width="5.140625" style="0" customWidth="1"/>
    <col min="12" max="12" width="5.57421875" style="0" customWidth="1"/>
    <col min="13" max="13" width="5.421875" style="0" customWidth="1"/>
    <col min="14" max="14" width="5.7109375" style="0" customWidth="1"/>
    <col min="15" max="15" width="6.00390625" style="0" customWidth="1"/>
    <col min="16" max="16" width="5.00390625" style="0" customWidth="1"/>
    <col min="17" max="17" width="6.140625" style="0" customWidth="1"/>
    <col min="18" max="18" width="5.421875" style="0" customWidth="1"/>
    <col min="19" max="19" width="6.28125" style="0" customWidth="1"/>
  </cols>
  <sheetData>
    <row r="1" spans="1:1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5">
      <c r="A3" s="109" t="s">
        <v>32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25" t="s">
        <v>34</v>
      </c>
      <c r="B4" s="50"/>
      <c r="C4" s="136" t="s">
        <v>11</v>
      </c>
      <c r="D4" s="136"/>
      <c r="E4" s="136"/>
      <c r="F4" s="136"/>
      <c r="G4" s="136"/>
      <c r="H4" s="136"/>
      <c r="I4" s="137"/>
      <c r="J4" s="31"/>
      <c r="K4" s="136" t="s">
        <v>18</v>
      </c>
      <c r="L4" s="136"/>
      <c r="M4" s="136"/>
      <c r="N4" s="136"/>
      <c r="O4" s="136"/>
      <c r="P4" s="136"/>
      <c r="Q4" s="137"/>
      <c r="R4" s="125" t="s">
        <v>9</v>
      </c>
      <c r="S4" s="125"/>
    </row>
    <row r="5" spans="1:19" ht="15">
      <c r="A5" s="127"/>
      <c r="B5" s="138" t="s">
        <v>12</v>
      </c>
      <c r="C5" s="138"/>
      <c r="D5" s="138" t="s">
        <v>15</v>
      </c>
      <c r="E5" s="138"/>
      <c r="F5" s="138" t="s">
        <v>16</v>
      </c>
      <c r="G5" s="138"/>
      <c r="H5" s="138" t="s">
        <v>17</v>
      </c>
      <c r="I5" s="138"/>
      <c r="J5" s="138" t="s">
        <v>19</v>
      </c>
      <c r="K5" s="138"/>
      <c r="L5" s="138" t="s">
        <v>20</v>
      </c>
      <c r="M5" s="138"/>
      <c r="N5" s="138" t="s">
        <v>21</v>
      </c>
      <c r="O5" s="138"/>
      <c r="P5" s="138" t="s">
        <v>22</v>
      </c>
      <c r="Q5" s="138"/>
      <c r="R5" s="127"/>
      <c r="S5" s="127"/>
    </row>
    <row r="6" spans="1:19" ht="15">
      <c r="A6" s="32"/>
      <c r="B6" s="11" t="s">
        <v>13</v>
      </c>
      <c r="C6" s="33" t="s">
        <v>14</v>
      </c>
      <c r="D6" s="11" t="s">
        <v>13</v>
      </c>
      <c r="E6" s="33" t="s">
        <v>14</v>
      </c>
      <c r="F6" s="11" t="s">
        <v>13</v>
      </c>
      <c r="G6" s="33" t="s">
        <v>14</v>
      </c>
      <c r="H6" s="11" t="s">
        <v>13</v>
      </c>
      <c r="I6" s="33" t="s">
        <v>14</v>
      </c>
      <c r="J6" s="11" t="s">
        <v>13</v>
      </c>
      <c r="K6" s="33" t="s">
        <v>14</v>
      </c>
      <c r="L6" s="11" t="s">
        <v>13</v>
      </c>
      <c r="M6" s="33" t="s">
        <v>14</v>
      </c>
      <c r="N6" s="11" t="s">
        <v>13</v>
      </c>
      <c r="O6" s="33" t="s">
        <v>14</v>
      </c>
      <c r="P6" s="11" t="s">
        <v>13</v>
      </c>
      <c r="Q6" s="33" t="s">
        <v>14</v>
      </c>
      <c r="R6" s="11" t="s">
        <v>13</v>
      </c>
      <c r="S6" s="33" t="s">
        <v>14</v>
      </c>
    </row>
    <row r="7" spans="1:19" ht="15">
      <c r="A7" s="7" t="s">
        <v>35</v>
      </c>
      <c r="B7" s="11">
        <v>0</v>
      </c>
      <c r="C7" s="34">
        <f>B7*100/$B$23</f>
        <v>0</v>
      </c>
      <c r="D7" s="11">
        <v>0</v>
      </c>
      <c r="E7" s="35">
        <f>D7*100/$D$23</f>
        <v>0</v>
      </c>
      <c r="F7" s="11">
        <v>0</v>
      </c>
      <c r="G7" s="35">
        <f>F7*100/$F$23</f>
        <v>0</v>
      </c>
      <c r="H7" s="11">
        <v>89</v>
      </c>
      <c r="I7" s="35">
        <f>H7*100/$H$23</f>
        <v>54.60122699386503</v>
      </c>
      <c r="J7" s="11">
        <v>6</v>
      </c>
      <c r="K7" s="35">
        <f>J7*100/$J$23</f>
        <v>2.898550724637681</v>
      </c>
      <c r="L7" s="13">
        <v>0</v>
      </c>
      <c r="M7" s="35">
        <f>L7*100/$L$23</f>
        <v>0</v>
      </c>
      <c r="N7" s="11">
        <v>2</v>
      </c>
      <c r="O7" s="35">
        <f>N7*100/$N$23</f>
        <v>0.5681818181818182</v>
      </c>
      <c r="P7" s="11">
        <v>14</v>
      </c>
      <c r="Q7" s="35">
        <f>P7*100/$P$23</f>
        <v>15.909090909090908</v>
      </c>
      <c r="R7" s="15">
        <f>SUM(B7+D7+F7+H7+J7+L7+N7+P7)</f>
        <v>111</v>
      </c>
      <c r="S7" s="36">
        <f>R7*100/$R$23</f>
        <v>8.06686046511628</v>
      </c>
    </row>
    <row r="8" spans="1:19" ht="15">
      <c r="A8" s="7" t="s">
        <v>36</v>
      </c>
      <c r="B8" s="11">
        <v>0</v>
      </c>
      <c r="C8" s="34">
        <f aca="true" t="shared" si="0" ref="C8:C23">B8*100/$B$23</f>
        <v>0</v>
      </c>
      <c r="D8" s="11">
        <v>0</v>
      </c>
      <c r="E8" s="35">
        <f aca="true" t="shared" si="1" ref="E8:E23">D8*100/$D$23</f>
        <v>0</v>
      </c>
      <c r="F8" s="11">
        <v>0</v>
      </c>
      <c r="G8" s="35">
        <f aca="true" t="shared" si="2" ref="G8:G23">F8*100/$F$23</f>
        <v>0</v>
      </c>
      <c r="H8" s="11">
        <v>19</v>
      </c>
      <c r="I8" s="35">
        <f aca="true" t="shared" si="3" ref="I8:I23">H8*100/$H$23</f>
        <v>11.656441717791411</v>
      </c>
      <c r="J8" s="11">
        <v>2</v>
      </c>
      <c r="K8" s="35">
        <f aca="true" t="shared" si="4" ref="K8:K23">J8*100/$J$23</f>
        <v>0.966183574879227</v>
      </c>
      <c r="L8" s="13">
        <v>0</v>
      </c>
      <c r="M8" s="35">
        <f aca="true" t="shared" si="5" ref="M8:M23">L8*100/$L$23</f>
        <v>0</v>
      </c>
      <c r="N8" s="11">
        <v>1</v>
      </c>
      <c r="O8" s="35">
        <f aca="true" t="shared" si="6" ref="O8:O23">N8*100/$N$23</f>
        <v>0.2840909090909091</v>
      </c>
      <c r="P8" s="11">
        <v>1</v>
      </c>
      <c r="Q8" s="35">
        <f aca="true" t="shared" si="7" ref="Q8:Q23">P8*100/$P$23</f>
        <v>1.1363636363636365</v>
      </c>
      <c r="R8" s="15">
        <f aca="true" t="shared" si="8" ref="R8:R23">SUM(B8+D8+F8+H8+J8+L8+N8+P8)</f>
        <v>23</v>
      </c>
      <c r="S8" s="36">
        <f aca="true" t="shared" si="9" ref="S8:S23">R8*100/$R$23</f>
        <v>1.6715116279069768</v>
      </c>
    </row>
    <row r="9" spans="1:19" ht="15">
      <c r="A9" s="7" t="s">
        <v>37</v>
      </c>
      <c r="B9" s="11">
        <v>0</v>
      </c>
      <c r="C9" s="34">
        <f t="shared" si="0"/>
        <v>0</v>
      </c>
      <c r="D9" s="11">
        <v>5</v>
      </c>
      <c r="E9" s="35">
        <f t="shared" si="1"/>
        <v>2.3696682464454977</v>
      </c>
      <c r="F9" s="11">
        <v>0</v>
      </c>
      <c r="G9" s="35">
        <f t="shared" si="2"/>
        <v>0</v>
      </c>
      <c r="H9" s="11">
        <v>2</v>
      </c>
      <c r="I9" s="35">
        <f t="shared" si="3"/>
        <v>1.2269938650306749</v>
      </c>
      <c r="J9" s="11">
        <v>2</v>
      </c>
      <c r="K9" s="35">
        <f t="shared" si="4"/>
        <v>0.966183574879227</v>
      </c>
      <c r="L9" s="13">
        <v>3</v>
      </c>
      <c r="M9" s="35">
        <f t="shared" si="5"/>
        <v>3.8461538461538463</v>
      </c>
      <c r="N9" s="11">
        <v>1</v>
      </c>
      <c r="O9" s="35">
        <f t="shared" si="6"/>
        <v>0.2840909090909091</v>
      </c>
      <c r="P9" s="11">
        <v>3</v>
      </c>
      <c r="Q9" s="35">
        <f t="shared" si="7"/>
        <v>3.409090909090909</v>
      </c>
      <c r="R9" s="15">
        <f t="shared" si="8"/>
        <v>16</v>
      </c>
      <c r="S9" s="36">
        <f t="shared" si="9"/>
        <v>1.1627906976744187</v>
      </c>
    </row>
    <row r="10" spans="1:19" ht="15">
      <c r="A10" s="7" t="s">
        <v>38</v>
      </c>
      <c r="B10" s="11">
        <v>15</v>
      </c>
      <c r="C10" s="34">
        <f t="shared" si="0"/>
        <v>9.933774834437086</v>
      </c>
      <c r="D10" s="11">
        <v>20</v>
      </c>
      <c r="E10" s="35">
        <f t="shared" si="1"/>
        <v>9.47867298578199</v>
      </c>
      <c r="F10" s="11">
        <v>0</v>
      </c>
      <c r="G10" s="35">
        <f t="shared" si="2"/>
        <v>0</v>
      </c>
      <c r="H10" s="11">
        <v>9</v>
      </c>
      <c r="I10" s="35">
        <f t="shared" si="3"/>
        <v>5.521472392638037</v>
      </c>
      <c r="J10" s="11">
        <v>11</v>
      </c>
      <c r="K10" s="35">
        <f t="shared" si="4"/>
        <v>5.314009661835748</v>
      </c>
      <c r="L10" s="13">
        <v>17</v>
      </c>
      <c r="M10" s="35">
        <f t="shared" si="5"/>
        <v>21.794871794871796</v>
      </c>
      <c r="N10" s="11">
        <v>97</v>
      </c>
      <c r="O10" s="35">
        <f t="shared" si="6"/>
        <v>27.556818181818183</v>
      </c>
      <c r="P10" s="11">
        <v>4</v>
      </c>
      <c r="Q10" s="35">
        <f t="shared" si="7"/>
        <v>4.545454545454546</v>
      </c>
      <c r="R10" s="15">
        <f t="shared" si="8"/>
        <v>173</v>
      </c>
      <c r="S10" s="36">
        <f t="shared" si="9"/>
        <v>12.57267441860465</v>
      </c>
    </row>
    <row r="11" spans="1:19" ht="15">
      <c r="A11" s="7" t="s">
        <v>39</v>
      </c>
      <c r="B11" s="11">
        <v>34</v>
      </c>
      <c r="C11" s="34">
        <f t="shared" si="0"/>
        <v>22.516556291390728</v>
      </c>
      <c r="D11" s="11">
        <v>141</v>
      </c>
      <c r="E11" s="35">
        <f t="shared" si="1"/>
        <v>66.82464454976304</v>
      </c>
      <c r="F11" s="11">
        <v>3</v>
      </c>
      <c r="G11" s="35">
        <f t="shared" si="2"/>
        <v>2.380952380952381</v>
      </c>
      <c r="H11" s="11">
        <v>6</v>
      </c>
      <c r="I11" s="35">
        <f t="shared" si="3"/>
        <v>3.6809815950920246</v>
      </c>
      <c r="J11" s="11">
        <v>86</v>
      </c>
      <c r="K11" s="35">
        <f t="shared" si="4"/>
        <v>41.54589371980676</v>
      </c>
      <c r="L11" s="13">
        <v>30</v>
      </c>
      <c r="M11" s="35">
        <f t="shared" si="5"/>
        <v>38.46153846153846</v>
      </c>
      <c r="N11" s="11">
        <v>198</v>
      </c>
      <c r="O11" s="35">
        <f t="shared" si="6"/>
        <v>56.25</v>
      </c>
      <c r="P11" s="11">
        <v>16</v>
      </c>
      <c r="Q11" s="35">
        <f t="shared" si="7"/>
        <v>18.181818181818183</v>
      </c>
      <c r="R11" s="15">
        <f t="shared" si="8"/>
        <v>514</v>
      </c>
      <c r="S11" s="36">
        <f t="shared" si="9"/>
        <v>37.354651162790695</v>
      </c>
    </row>
    <row r="12" spans="1:19" ht="15">
      <c r="A12" s="7" t="s">
        <v>40</v>
      </c>
      <c r="B12" s="11">
        <v>1</v>
      </c>
      <c r="C12" s="34">
        <f t="shared" si="0"/>
        <v>0.6622516556291391</v>
      </c>
      <c r="D12" s="11">
        <v>0</v>
      </c>
      <c r="E12" s="35">
        <f t="shared" si="1"/>
        <v>0</v>
      </c>
      <c r="F12" s="11">
        <v>2</v>
      </c>
      <c r="G12" s="35">
        <f t="shared" si="2"/>
        <v>1.5873015873015872</v>
      </c>
      <c r="H12" s="11">
        <v>7</v>
      </c>
      <c r="I12" s="35">
        <f t="shared" si="3"/>
        <v>4.294478527607362</v>
      </c>
      <c r="J12" s="11">
        <v>4</v>
      </c>
      <c r="K12" s="35">
        <f t="shared" si="4"/>
        <v>1.932367149758454</v>
      </c>
      <c r="L12" s="13">
        <v>3</v>
      </c>
      <c r="M12" s="35">
        <f t="shared" si="5"/>
        <v>3.8461538461538463</v>
      </c>
      <c r="N12" s="11">
        <v>1</v>
      </c>
      <c r="O12" s="35">
        <f t="shared" si="6"/>
        <v>0.2840909090909091</v>
      </c>
      <c r="P12" s="11">
        <v>2</v>
      </c>
      <c r="Q12" s="35">
        <f t="shared" si="7"/>
        <v>2.272727272727273</v>
      </c>
      <c r="R12" s="15">
        <f t="shared" si="8"/>
        <v>20</v>
      </c>
      <c r="S12" s="36">
        <f t="shared" si="9"/>
        <v>1.4534883720930232</v>
      </c>
    </row>
    <row r="13" spans="1:19" ht="15">
      <c r="A13" s="7" t="s">
        <v>41</v>
      </c>
      <c r="B13" s="11">
        <v>3</v>
      </c>
      <c r="C13" s="34">
        <f t="shared" si="0"/>
        <v>1.9867549668874172</v>
      </c>
      <c r="D13" s="11">
        <v>28</v>
      </c>
      <c r="E13" s="35">
        <f t="shared" si="1"/>
        <v>13.270142180094787</v>
      </c>
      <c r="F13" s="11">
        <v>2</v>
      </c>
      <c r="G13" s="35">
        <f t="shared" si="2"/>
        <v>1.5873015873015872</v>
      </c>
      <c r="H13" s="11">
        <v>14</v>
      </c>
      <c r="I13" s="35">
        <f t="shared" si="3"/>
        <v>8.588957055214724</v>
      </c>
      <c r="J13" s="11">
        <v>7</v>
      </c>
      <c r="K13" s="35">
        <f t="shared" si="4"/>
        <v>3.3816425120772946</v>
      </c>
      <c r="L13" s="13">
        <v>4</v>
      </c>
      <c r="M13" s="35">
        <f t="shared" si="5"/>
        <v>5.128205128205129</v>
      </c>
      <c r="N13" s="11">
        <v>9</v>
      </c>
      <c r="O13" s="35">
        <f t="shared" si="6"/>
        <v>2.5568181818181817</v>
      </c>
      <c r="P13" s="11">
        <v>0</v>
      </c>
      <c r="Q13" s="35">
        <f t="shared" si="7"/>
        <v>0</v>
      </c>
      <c r="R13" s="15">
        <f t="shared" si="8"/>
        <v>67</v>
      </c>
      <c r="S13" s="36">
        <f t="shared" si="9"/>
        <v>4.869186046511628</v>
      </c>
    </row>
    <row r="14" spans="1:19" ht="15">
      <c r="A14" s="7" t="s">
        <v>42</v>
      </c>
      <c r="B14" s="11">
        <v>32</v>
      </c>
      <c r="C14" s="34">
        <f t="shared" si="0"/>
        <v>21.192052980132452</v>
      </c>
      <c r="D14" s="11">
        <v>6</v>
      </c>
      <c r="E14" s="35">
        <f t="shared" si="1"/>
        <v>2.843601895734597</v>
      </c>
      <c r="F14" s="11">
        <v>0</v>
      </c>
      <c r="G14" s="35">
        <f t="shared" si="2"/>
        <v>0</v>
      </c>
      <c r="H14" s="11">
        <v>4</v>
      </c>
      <c r="I14" s="35">
        <f t="shared" si="3"/>
        <v>2.4539877300613497</v>
      </c>
      <c r="J14" s="11">
        <v>21</v>
      </c>
      <c r="K14" s="35">
        <f t="shared" si="4"/>
        <v>10.144927536231885</v>
      </c>
      <c r="L14" s="13">
        <v>4</v>
      </c>
      <c r="M14" s="35">
        <f t="shared" si="5"/>
        <v>5.128205128205129</v>
      </c>
      <c r="N14" s="11">
        <v>30</v>
      </c>
      <c r="O14" s="35">
        <f t="shared" si="6"/>
        <v>8.522727272727273</v>
      </c>
      <c r="P14" s="11">
        <v>6</v>
      </c>
      <c r="Q14" s="35">
        <f t="shared" si="7"/>
        <v>6.818181818181818</v>
      </c>
      <c r="R14" s="15">
        <f t="shared" si="8"/>
        <v>103</v>
      </c>
      <c r="S14" s="36">
        <f t="shared" si="9"/>
        <v>7.4854651162790695</v>
      </c>
    </row>
    <row r="15" spans="1:19" ht="15">
      <c r="A15" s="7" t="s">
        <v>43</v>
      </c>
      <c r="B15" s="11">
        <v>41</v>
      </c>
      <c r="C15" s="34">
        <f t="shared" si="0"/>
        <v>27.1523178807947</v>
      </c>
      <c r="D15" s="11">
        <v>4</v>
      </c>
      <c r="E15" s="35">
        <f t="shared" si="1"/>
        <v>1.8957345971563981</v>
      </c>
      <c r="F15" s="11">
        <v>1</v>
      </c>
      <c r="G15" s="35">
        <f t="shared" si="2"/>
        <v>0.7936507936507936</v>
      </c>
      <c r="H15" s="11">
        <v>0</v>
      </c>
      <c r="I15" s="35">
        <f t="shared" si="3"/>
        <v>0</v>
      </c>
      <c r="J15" s="11">
        <v>14</v>
      </c>
      <c r="K15" s="35">
        <f t="shared" si="4"/>
        <v>6.763285024154589</v>
      </c>
      <c r="L15" s="13">
        <v>0</v>
      </c>
      <c r="M15" s="35">
        <f t="shared" si="5"/>
        <v>0</v>
      </c>
      <c r="N15" s="11">
        <v>9</v>
      </c>
      <c r="O15" s="35">
        <f t="shared" si="6"/>
        <v>2.5568181818181817</v>
      </c>
      <c r="P15" s="11">
        <v>3</v>
      </c>
      <c r="Q15" s="35">
        <f t="shared" si="7"/>
        <v>3.409090909090909</v>
      </c>
      <c r="R15" s="15">
        <f t="shared" si="8"/>
        <v>72</v>
      </c>
      <c r="S15" s="36">
        <f t="shared" si="9"/>
        <v>5.232558139534884</v>
      </c>
    </row>
    <row r="16" spans="1:19" ht="15">
      <c r="A16" s="7" t="s">
        <v>44</v>
      </c>
      <c r="B16" s="11">
        <v>1</v>
      </c>
      <c r="C16" s="34">
        <f t="shared" si="0"/>
        <v>0.6622516556291391</v>
      </c>
      <c r="D16" s="11">
        <v>0</v>
      </c>
      <c r="E16" s="35">
        <f t="shared" si="1"/>
        <v>0</v>
      </c>
      <c r="F16" s="11">
        <v>0</v>
      </c>
      <c r="G16" s="35">
        <f t="shared" si="2"/>
        <v>0</v>
      </c>
      <c r="H16" s="11">
        <v>1</v>
      </c>
      <c r="I16" s="35">
        <f t="shared" si="3"/>
        <v>0.6134969325153374</v>
      </c>
      <c r="J16" s="11">
        <v>3</v>
      </c>
      <c r="K16" s="35">
        <f t="shared" si="4"/>
        <v>1.4492753623188406</v>
      </c>
      <c r="L16" s="13">
        <v>3</v>
      </c>
      <c r="M16" s="35">
        <f t="shared" si="5"/>
        <v>3.8461538461538463</v>
      </c>
      <c r="N16" s="11">
        <v>1</v>
      </c>
      <c r="O16" s="35">
        <f t="shared" si="6"/>
        <v>0.2840909090909091</v>
      </c>
      <c r="P16" s="11">
        <v>7</v>
      </c>
      <c r="Q16" s="35">
        <f t="shared" si="7"/>
        <v>7.954545454545454</v>
      </c>
      <c r="R16" s="15">
        <f t="shared" si="8"/>
        <v>16</v>
      </c>
      <c r="S16" s="36">
        <f t="shared" si="9"/>
        <v>1.1627906976744187</v>
      </c>
    </row>
    <row r="17" spans="1:19" ht="15">
      <c r="A17" s="7" t="s">
        <v>45</v>
      </c>
      <c r="B17" s="11">
        <v>11</v>
      </c>
      <c r="C17" s="34">
        <f t="shared" si="0"/>
        <v>7.28476821192053</v>
      </c>
      <c r="D17" s="11">
        <v>0</v>
      </c>
      <c r="E17" s="35">
        <f t="shared" si="1"/>
        <v>0</v>
      </c>
      <c r="F17" s="11">
        <v>0</v>
      </c>
      <c r="G17" s="35">
        <f t="shared" si="2"/>
        <v>0</v>
      </c>
      <c r="H17" s="11">
        <v>0</v>
      </c>
      <c r="I17" s="35">
        <f t="shared" si="3"/>
        <v>0</v>
      </c>
      <c r="J17" s="11">
        <v>1</v>
      </c>
      <c r="K17" s="35">
        <f t="shared" si="4"/>
        <v>0.4830917874396135</v>
      </c>
      <c r="L17" s="13">
        <v>4</v>
      </c>
      <c r="M17" s="35">
        <f t="shared" si="5"/>
        <v>5.128205128205129</v>
      </c>
      <c r="N17" s="11">
        <v>0</v>
      </c>
      <c r="O17" s="35">
        <f t="shared" si="6"/>
        <v>0</v>
      </c>
      <c r="P17" s="11">
        <v>6</v>
      </c>
      <c r="Q17" s="35">
        <f t="shared" si="7"/>
        <v>6.818181818181818</v>
      </c>
      <c r="R17" s="15">
        <f t="shared" si="8"/>
        <v>22</v>
      </c>
      <c r="S17" s="36">
        <f t="shared" si="9"/>
        <v>1.5988372093023255</v>
      </c>
    </row>
    <row r="18" spans="1:19" ht="15">
      <c r="A18" s="7" t="s">
        <v>46</v>
      </c>
      <c r="B18" s="11">
        <v>0</v>
      </c>
      <c r="C18" s="34">
        <f t="shared" si="0"/>
        <v>0</v>
      </c>
      <c r="D18" s="11">
        <v>1</v>
      </c>
      <c r="E18" s="35">
        <f t="shared" si="1"/>
        <v>0.47393364928909953</v>
      </c>
      <c r="F18" s="11">
        <v>9</v>
      </c>
      <c r="G18" s="35">
        <f t="shared" si="2"/>
        <v>7.142857142857143</v>
      </c>
      <c r="H18" s="11">
        <v>0</v>
      </c>
      <c r="I18" s="35">
        <f t="shared" si="3"/>
        <v>0</v>
      </c>
      <c r="J18" s="11">
        <v>0</v>
      </c>
      <c r="K18" s="35">
        <f t="shared" si="4"/>
        <v>0</v>
      </c>
      <c r="L18" s="13">
        <v>0</v>
      </c>
      <c r="M18" s="35">
        <f t="shared" si="5"/>
        <v>0</v>
      </c>
      <c r="N18" s="11">
        <v>0</v>
      </c>
      <c r="O18" s="35">
        <f t="shared" si="6"/>
        <v>0</v>
      </c>
      <c r="P18" s="11">
        <v>0</v>
      </c>
      <c r="Q18" s="35">
        <f t="shared" si="7"/>
        <v>0</v>
      </c>
      <c r="R18" s="15">
        <f t="shared" si="8"/>
        <v>10</v>
      </c>
      <c r="S18" s="36">
        <f t="shared" si="9"/>
        <v>0.7267441860465116</v>
      </c>
    </row>
    <row r="19" spans="1:19" ht="15">
      <c r="A19" s="7" t="s">
        <v>47</v>
      </c>
      <c r="B19" s="11">
        <v>1</v>
      </c>
      <c r="C19" s="34">
        <f t="shared" si="0"/>
        <v>0.6622516556291391</v>
      </c>
      <c r="D19" s="11">
        <v>3</v>
      </c>
      <c r="E19" s="35">
        <f t="shared" si="1"/>
        <v>1.4218009478672986</v>
      </c>
      <c r="F19" s="11">
        <v>12</v>
      </c>
      <c r="G19" s="35">
        <f t="shared" si="2"/>
        <v>9.523809523809524</v>
      </c>
      <c r="H19" s="11">
        <v>0</v>
      </c>
      <c r="I19" s="35">
        <f t="shared" si="3"/>
        <v>0</v>
      </c>
      <c r="J19" s="11">
        <v>0</v>
      </c>
      <c r="K19" s="35">
        <f t="shared" si="4"/>
        <v>0</v>
      </c>
      <c r="L19" s="13">
        <v>0</v>
      </c>
      <c r="M19" s="35">
        <f t="shared" si="5"/>
        <v>0</v>
      </c>
      <c r="N19" s="11">
        <v>0</v>
      </c>
      <c r="O19" s="35">
        <f t="shared" si="6"/>
        <v>0</v>
      </c>
      <c r="P19" s="11">
        <v>0</v>
      </c>
      <c r="Q19" s="35">
        <f t="shared" si="7"/>
        <v>0</v>
      </c>
      <c r="R19" s="15">
        <f t="shared" si="8"/>
        <v>16</v>
      </c>
      <c r="S19" s="36">
        <f t="shared" si="9"/>
        <v>1.1627906976744187</v>
      </c>
    </row>
    <row r="20" spans="1:19" ht="15">
      <c r="A20" s="7" t="s">
        <v>48</v>
      </c>
      <c r="B20" s="11">
        <v>1</v>
      </c>
      <c r="C20" s="34">
        <f t="shared" si="0"/>
        <v>0.6622516556291391</v>
      </c>
      <c r="D20" s="11">
        <v>0</v>
      </c>
      <c r="E20" s="35">
        <f t="shared" si="1"/>
        <v>0</v>
      </c>
      <c r="F20" s="11">
        <v>65</v>
      </c>
      <c r="G20" s="35">
        <f t="shared" si="2"/>
        <v>51.58730158730159</v>
      </c>
      <c r="H20" s="11">
        <v>2</v>
      </c>
      <c r="I20" s="35">
        <f t="shared" si="3"/>
        <v>1.2269938650306749</v>
      </c>
      <c r="J20" s="11">
        <v>18</v>
      </c>
      <c r="K20" s="35">
        <f t="shared" si="4"/>
        <v>8.695652173913043</v>
      </c>
      <c r="L20" s="13">
        <v>2</v>
      </c>
      <c r="M20" s="35">
        <f t="shared" si="5"/>
        <v>2.5641025641025643</v>
      </c>
      <c r="N20" s="11">
        <v>1</v>
      </c>
      <c r="O20" s="35">
        <f t="shared" si="6"/>
        <v>0.2840909090909091</v>
      </c>
      <c r="P20" s="11">
        <v>9</v>
      </c>
      <c r="Q20" s="35">
        <f t="shared" si="7"/>
        <v>10.227272727272727</v>
      </c>
      <c r="R20" s="15">
        <f t="shared" si="8"/>
        <v>98</v>
      </c>
      <c r="S20" s="36">
        <f t="shared" si="9"/>
        <v>7.122093023255814</v>
      </c>
    </row>
    <row r="21" spans="1:19" ht="15">
      <c r="A21" s="7" t="s">
        <v>49</v>
      </c>
      <c r="B21" s="11">
        <v>1</v>
      </c>
      <c r="C21" s="34">
        <f t="shared" si="0"/>
        <v>0.6622516556291391</v>
      </c>
      <c r="D21" s="11">
        <v>1</v>
      </c>
      <c r="E21" s="35">
        <f t="shared" si="1"/>
        <v>0.47393364928909953</v>
      </c>
      <c r="F21" s="11">
        <v>30</v>
      </c>
      <c r="G21" s="35">
        <f t="shared" si="2"/>
        <v>23.80952380952381</v>
      </c>
      <c r="H21" s="11">
        <v>1</v>
      </c>
      <c r="I21" s="35">
        <f t="shared" si="3"/>
        <v>0.6134969325153374</v>
      </c>
      <c r="J21" s="11">
        <v>9</v>
      </c>
      <c r="K21" s="35">
        <f t="shared" si="4"/>
        <v>4.3478260869565215</v>
      </c>
      <c r="L21" s="13">
        <v>3</v>
      </c>
      <c r="M21" s="35">
        <f t="shared" si="5"/>
        <v>3.8461538461538463</v>
      </c>
      <c r="N21" s="11">
        <v>2</v>
      </c>
      <c r="O21" s="35">
        <f t="shared" si="6"/>
        <v>0.5681818181818182</v>
      </c>
      <c r="P21" s="11">
        <v>12</v>
      </c>
      <c r="Q21" s="35">
        <f t="shared" si="7"/>
        <v>13.636363636363637</v>
      </c>
      <c r="R21" s="15">
        <f t="shared" si="8"/>
        <v>59</v>
      </c>
      <c r="S21" s="36">
        <f t="shared" si="9"/>
        <v>4.287790697674419</v>
      </c>
    </row>
    <row r="22" spans="1:19" ht="15">
      <c r="A22" s="7" t="s">
        <v>50</v>
      </c>
      <c r="B22" s="11">
        <v>10</v>
      </c>
      <c r="C22" s="34">
        <f t="shared" si="0"/>
        <v>6.622516556291391</v>
      </c>
      <c r="D22" s="11">
        <v>2</v>
      </c>
      <c r="E22" s="35">
        <f t="shared" si="1"/>
        <v>0.9478672985781991</v>
      </c>
      <c r="F22" s="11">
        <v>2</v>
      </c>
      <c r="G22" s="35">
        <f t="shared" si="2"/>
        <v>1.5873015873015872</v>
      </c>
      <c r="H22" s="11">
        <v>9</v>
      </c>
      <c r="I22" s="35">
        <f t="shared" si="3"/>
        <v>5.521472392638037</v>
      </c>
      <c r="J22" s="11">
        <v>23</v>
      </c>
      <c r="K22" s="35">
        <f t="shared" si="4"/>
        <v>11.11111111111111</v>
      </c>
      <c r="L22" s="13">
        <v>5</v>
      </c>
      <c r="M22" s="35">
        <f t="shared" si="5"/>
        <v>6.410256410256411</v>
      </c>
      <c r="N22" s="11">
        <v>0</v>
      </c>
      <c r="O22" s="35">
        <f t="shared" si="6"/>
        <v>0</v>
      </c>
      <c r="P22" s="11">
        <v>5</v>
      </c>
      <c r="Q22" s="35">
        <f t="shared" si="7"/>
        <v>5.681818181818182</v>
      </c>
      <c r="R22" s="15">
        <f t="shared" si="8"/>
        <v>56</v>
      </c>
      <c r="S22" s="36">
        <f t="shared" si="9"/>
        <v>4.069767441860465</v>
      </c>
    </row>
    <row r="23" spans="1:19" ht="15">
      <c r="A23" s="53" t="s">
        <v>9</v>
      </c>
      <c r="B23" s="29">
        <f>SUM(B7:B22)</f>
        <v>151</v>
      </c>
      <c r="C23" s="55">
        <f t="shared" si="0"/>
        <v>100</v>
      </c>
      <c r="D23" s="29">
        <f>SUM(D7:D22)</f>
        <v>211</v>
      </c>
      <c r="E23" s="54">
        <f t="shared" si="1"/>
        <v>100</v>
      </c>
      <c r="F23" s="29">
        <f>SUM(F7:F22)</f>
        <v>126</v>
      </c>
      <c r="G23" s="54">
        <f t="shared" si="2"/>
        <v>100</v>
      </c>
      <c r="H23" s="29">
        <f>SUM(H7:H22)</f>
        <v>163</v>
      </c>
      <c r="I23" s="54">
        <f t="shared" si="3"/>
        <v>100</v>
      </c>
      <c r="J23" s="29">
        <f>SUM(J7:J22)</f>
        <v>207</v>
      </c>
      <c r="K23" s="54">
        <f t="shared" si="4"/>
        <v>100</v>
      </c>
      <c r="L23" s="30">
        <f>SUM(L7:L22)</f>
        <v>78</v>
      </c>
      <c r="M23" s="54">
        <f t="shared" si="5"/>
        <v>100</v>
      </c>
      <c r="N23" s="29">
        <f>SUM(N7:N22)</f>
        <v>352</v>
      </c>
      <c r="O23" s="54">
        <f t="shared" si="6"/>
        <v>100</v>
      </c>
      <c r="P23" s="29">
        <f>SUM(P7:P22)</f>
        <v>88</v>
      </c>
      <c r="Q23" s="54">
        <f t="shared" si="7"/>
        <v>100</v>
      </c>
      <c r="R23" s="29">
        <f t="shared" si="8"/>
        <v>1376</v>
      </c>
      <c r="S23" s="54">
        <f t="shared" si="9"/>
        <v>100</v>
      </c>
    </row>
    <row r="24" ht="15">
      <c r="A24" s="6" t="s">
        <v>51</v>
      </c>
    </row>
  </sheetData>
  <sheetProtection/>
  <mergeCells count="15">
    <mergeCell ref="A1:S1"/>
    <mergeCell ref="A2:S2"/>
    <mergeCell ref="A3:S3"/>
    <mergeCell ref="A4:A5"/>
    <mergeCell ref="C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23 E23 G23 I23 K23 M23 O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1.421875" style="0" customWidth="1"/>
    <col min="2" max="2" width="6.140625" style="0" customWidth="1"/>
    <col min="3" max="3" width="5.7109375" style="0" customWidth="1"/>
    <col min="4" max="5" width="5.8515625" style="0" customWidth="1"/>
    <col min="6" max="6" width="5.7109375" style="0" customWidth="1"/>
    <col min="7" max="7" width="6.140625" style="0" customWidth="1"/>
    <col min="8" max="8" width="6.57421875" style="0" customWidth="1"/>
    <col min="9" max="9" width="7.421875" style="0" customWidth="1"/>
    <col min="10" max="10" width="6.140625" style="0" customWidth="1"/>
    <col min="11" max="11" width="5.28125" style="0" customWidth="1"/>
    <col min="12" max="12" width="5.8515625" style="0" customWidth="1"/>
    <col min="13" max="13" width="5.710937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6.57421875" style="0" customWidth="1"/>
    <col min="18" max="18" width="6.140625" style="0" customWidth="1"/>
    <col min="19" max="19" width="5.8515625" style="0" customWidth="1"/>
  </cols>
  <sheetData>
    <row r="1" spans="1:19" ht="1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15">
      <c r="A3" s="109" t="s">
        <v>100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45" t="s">
        <v>53</v>
      </c>
      <c r="B4" s="140" t="s">
        <v>11</v>
      </c>
      <c r="C4" s="141"/>
      <c r="D4" s="141"/>
      <c r="E4" s="141"/>
      <c r="F4" s="141"/>
      <c r="G4" s="141"/>
      <c r="H4" s="141"/>
      <c r="I4" s="141"/>
      <c r="J4" s="142"/>
      <c r="K4" s="146" t="s">
        <v>18</v>
      </c>
      <c r="L4" s="146"/>
      <c r="M4" s="146"/>
      <c r="N4" s="146"/>
      <c r="O4" s="146"/>
      <c r="P4" s="146"/>
      <c r="Q4" s="146"/>
      <c r="R4" s="145" t="s">
        <v>9</v>
      </c>
      <c r="S4" s="145"/>
    </row>
    <row r="5" spans="1:19" ht="15">
      <c r="A5" s="145"/>
      <c r="B5" s="146" t="s">
        <v>12</v>
      </c>
      <c r="C5" s="146"/>
      <c r="D5" s="146" t="s">
        <v>15</v>
      </c>
      <c r="E5" s="146"/>
      <c r="F5" s="146" t="s">
        <v>16</v>
      </c>
      <c r="G5" s="146"/>
      <c r="H5" s="146" t="s">
        <v>17</v>
      </c>
      <c r="I5" s="146"/>
      <c r="J5" s="146" t="s">
        <v>19</v>
      </c>
      <c r="K5" s="146"/>
      <c r="L5" s="146" t="s">
        <v>20</v>
      </c>
      <c r="M5" s="146"/>
      <c r="N5" s="146" t="s">
        <v>21</v>
      </c>
      <c r="O5" s="146"/>
      <c r="P5" s="146" t="s">
        <v>22</v>
      </c>
      <c r="Q5" s="146"/>
      <c r="R5" s="145"/>
      <c r="S5" s="145"/>
    </row>
    <row r="6" spans="1:19" ht="15">
      <c r="A6" s="56"/>
      <c r="B6" s="57" t="s">
        <v>13</v>
      </c>
      <c r="C6" s="58" t="s">
        <v>14</v>
      </c>
      <c r="D6" s="57" t="s">
        <v>13</v>
      </c>
      <c r="E6" s="58" t="s">
        <v>14</v>
      </c>
      <c r="F6" s="57" t="s">
        <v>13</v>
      </c>
      <c r="G6" s="58" t="s">
        <v>14</v>
      </c>
      <c r="H6" s="57" t="s">
        <v>13</v>
      </c>
      <c r="I6" s="58" t="s">
        <v>14</v>
      </c>
      <c r="J6" s="57" t="s">
        <v>13</v>
      </c>
      <c r="K6" s="58" t="s">
        <v>14</v>
      </c>
      <c r="L6" s="57" t="s">
        <v>13</v>
      </c>
      <c r="M6" s="58" t="s">
        <v>14</v>
      </c>
      <c r="N6" s="57" t="s">
        <v>13</v>
      </c>
      <c r="O6" s="58" t="s">
        <v>14</v>
      </c>
      <c r="P6" s="57" t="s">
        <v>13</v>
      </c>
      <c r="Q6" s="58" t="s">
        <v>14</v>
      </c>
      <c r="R6" s="57" t="s">
        <v>13</v>
      </c>
      <c r="S6" s="58" t="s">
        <v>14</v>
      </c>
    </row>
    <row r="7" spans="1:19" ht="15">
      <c r="A7" s="59" t="s">
        <v>54</v>
      </c>
      <c r="B7" s="57">
        <v>10</v>
      </c>
      <c r="C7" s="60">
        <f>B7*100/$B$20</f>
        <v>6.622516556291391</v>
      </c>
      <c r="D7" s="57">
        <v>1</v>
      </c>
      <c r="E7" s="61">
        <f>D7*100/$D$20</f>
        <v>0.47393364928909953</v>
      </c>
      <c r="F7" s="57">
        <v>2</v>
      </c>
      <c r="G7" s="61">
        <f>F7*100/$F$20</f>
        <v>1.5873015873015872</v>
      </c>
      <c r="H7" s="57">
        <v>2</v>
      </c>
      <c r="I7" s="61">
        <f>H7*100/$H$20</f>
        <v>1.2269938650306749</v>
      </c>
      <c r="J7" s="57">
        <v>0</v>
      </c>
      <c r="K7" s="61">
        <f>J7*100/$J$20</f>
        <v>0</v>
      </c>
      <c r="L7" s="62">
        <v>1</v>
      </c>
      <c r="M7" s="61">
        <f>L7*100/$L$20</f>
        <v>1.2820512820512822</v>
      </c>
      <c r="N7" s="57">
        <v>18</v>
      </c>
      <c r="O7" s="61">
        <f>N7*100/$N$20</f>
        <v>5.113636363636363</v>
      </c>
      <c r="P7" s="57">
        <v>0</v>
      </c>
      <c r="Q7" s="61">
        <f>P7*100/$P$20</f>
        <v>0</v>
      </c>
      <c r="R7" s="63">
        <f>SUM(B7+D7+F7+H7+J7+L7+N7+P7)</f>
        <v>34</v>
      </c>
      <c r="S7" s="64">
        <f>R7*100/$R$20</f>
        <v>2.4709302325581395</v>
      </c>
    </row>
    <row r="8" spans="1:19" ht="15">
      <c r="A8" s="59" t="s">
        <v>55</v>
      </c>
      <c r="B8" s="57">
        <v>78</v>
      </c>
      <c r="C8" s="60">
        <f aca="true" t="shared" si="0" ref="C8:C20">B8*100/$B$20</f>
        <v>51.65562913907285</v>
      </c>
      <c r="D8" s="57">
        <v>153</v>
      </c>
      <c r="E8" s="61">
        <f aca="true" t="shared" si="1" ref="E8:E20">D8*100/$D$20</f>
        <v>72.51184834123222</v>
      </c>
      <c r="F8" s="57">
        <v>2</v>
      </c>
      <c r="G8" s="61">
        <f aca="true" t="shared" si="2" ref="G8:G20">F8*100/$F$20</f>
        <v>1.5873015873015872</v>
      </c>
      <c r="H8" s="57">
        <v>47</v>
      </c>
      <c r="I8" s="61">
        <f aca="true" t="shared" si="3" ref="I8:I20">H8*100/$H$20</f>
        <v>28.834355828220858</v>
      </c>
      <c r="J8" s="57">
        <v>40</v>
      </c>
      <c r="K8" s="61">
        <f aca="true" t="shared" si="4" ref="K8:K20">J8*100/$J$20</f>
        <v>19.32367149758454</v>
      </c>
      <c r="L8" s="62">
        <v>5</v>
      </c>
      <c r="M8" s="61">
        <f aca="true" t="shared" si="5" ref="M8:M20">L8*100/$L$20</f>
        <v>6.410256410256411</v>
      </c>
      <c r="N8" s="57">
        <v>1</v>
      </c>
      <c r="O8" s="61">
        <f aca="true" t="shared" si="6" ref="O8:O20">N8*100/$N$20</f>
        <v>0.2840909090909091</v>
      </c>
      <c r="P8" s="57">
        <v>7</v>
      </c>
      <c r="Q8" s="61">
        <f aca="true" t="shared" si="7" ref="Q8:Q20">P8*100/$P$20</f>
        <v>7.954545454545454</v>
      </c>
      <c r="R8" s="63">
        <f aca="true" t="shared" si="8" ref="R8:R20">SUM(B8+D8+F8+H8+J8+L8+N8+P8)</f>
        <v>333</v>
      </c>
      <c r="S8" s="64">
        <f aca="true" t="shared" si="9" ref="S8:S20">R8*100/$R$20</f>
        <v>24.200581395348838</v>
      </c>
    </row>
    <row r="9" spans="1:19" ht="15">
      <c r="A9" s="59" t="s">
        <v>56</v>
      </c>
      <c r="B9" s="57">
        <v>7</v>
      </c>
      <c r="C9" s="60">
        <f t="shared" si="0"/>
        <v>4.635761589403973</v>
      </c>
      <c r="D9" s="57">
        <v>15</v>
      </c>
      <c r="E9" s="61">
        <f t="shared" si="1"/>
        <v>7.109004739336493</v>
      </c>
      <c r="F9" s="57">
        <v>65</v>
      </c>
      <c r="G9" s="61">
        <f t="shared" si="2"/>
        <v>51.58730158730159</v>
      </c>
      <c r="H9" s="57">
        <v>50</v>
      </c>
      <c r="I9" s="61">
        <f t="shared" si="3"/>
        <v>30.67484662576687</v>
      </c>
      <c r="J9" s="57">
        <v>101</v>
      </c>
      <c r="K9" s="61">
        <f t="shared" si="4"/>
        <v>48.792270531400966</v>
      </c>
      <c r="L9" s="62">
        <v>56</v>
      </c>
      <c r="M9" s="61">
        <f t="shared" si="5"/>
        <v>71.7948717948718</v>
      </c>
      <c r="N9" s="57">
        <v>288</v>
      </c>
      <c r="O9" s="61">
        <f t="shared" si="6"/>
        <v>81.81818181818181</v>
      </c>
      <c r="P9" s="57">
        <v>48</v>
      </c>
      <c r="Q9" s="61">
        <f t="shared" si="7"/>
        <v>54.54545454545455</v>
      </c>
      <c r="R9" s="63">
        <f t="shared" si="8"/>
        <v>630</v>
      </c>
      <c r="S9" s="64">
        <f t="shared" si="9"/>
        <v>45.78488372093023</v>
      </c>
    </row>
    <row r="10" spans="1:19" ht="15">
      <c r="A10" s="59" t="s">
        <v>57</v>
      </c>
      <c r="B10" s="57">
        <v>0</v>
      </c>
      <c r="C10" s="60">
        <f t="shared" si="0"/>
        <v>0</v>
      </c>
      <c r="D10" s="57">
        <v>1</v>
      </c>
      <c r="E10" s="61">
        <f t="shared" si="1"/>
        <v>0.47393364928909953</v>
      </c>
      <c r="F10" s="57">
        <v>0</v>
      </c>
      <c r="G10" s="61">
        <f t="shared" si="2"/>
        <v>0</v>
      </c>
      <c r="H10" s="57">
        <v>8</v>
      </c>
      <c r="I10" s="61">
        <f t="shared" si="3"/>
        <v>4.9079754601226995</v>
      </c>
      <c r="J10" s="57">
        <v>0</v>
      </c>
      <c r="K10" s="61">
        <f t="shared" si="4"/>
        <v>0</v>
      </c>
      <c r="L10" s="62">
        <v>0</v>
      </c>
      <c r="M10" s="61">
        <f t="shared" si="5"/>
        <v>0</v>
      </c>
      <c r="N10" s="57">
        <v>0</v>
      </c>
      <c r="O10" s="61">
        <f t="shared" si="6"/>
        <v>0</v>
      </c>
      <c r="P10" s="57">
        <v>4</v>
      </c>
      <c r="Q10" s="61">
        <f t="shared" si="7"/>
        <v>4.545454545454546</v>
      </c>
      <c r="R10" s="63">
        <f t="shared" si="8"/>
        <v>13</v>
      </c>
      <c r="S10" s="64">
        <f t="shared" si="9"/>
        <v>0.9447674418604651</v>
      </c>
    </row>
    <row r="11" spans="1:19" ht="15">
      <c r="A11" s="59" t="s">
        <v>58</v>
      </c>
      <c r="B11" s="57">
        <v>0</v>
      </c>
      <c r="C11" s="60">
        <f t="shared" si="0"/>
        <v>0</v>
      </c>
      <c r="D11" s="57">
        <v>0</v>
      </c>
      <c r="E11" s="61">
        <f t="shared" si="1"/>
        <v>0</v>
      </c>
      <c r="F11" s="57">
        <v>0</v>
      </c>
      <c r="G11" s="61">
        <f t="shared" si="2"/>
        <v>0</v>
      </c>
      <c r="H11" s="57">
        <v>0</v>
      </c>
      <c r="I11" s="61">
        <f t="shared" si="3"/>
        <v>0</v>
      </c>
      <c r="J11" s="57">
        <v>1</v>
      </c>
      <c r="K11" s="61">
        <f t="shared" si="4"/>
        <v>0.4830917874396135</v>
      </c>
      <c r="L11" s="62">
        <v>0</v>
      </c>
      <c r="M11" s="61">
        <f t="shared" si="5"/>
        <v>0</v>
      </c>
      <c r="N11" s="57">
        <v>0</v>
      </c>
      <c r="O11" s="61">
        <f t="shared" si="6"/>
        <v>0</v>
      </c>
      <c r="P11" s="57">
        <v>1</v>
      </c>
      <c r="Q11" s="61">
        <f t="shared" si="7"/>
        <v>1.1363636363636365</v>
      </c>
      <c r="R11" s="63">
        <f t="shared" si="8"/>
        <v>2</v>
      </c>
      <c r="S11" s="64">
        <f t="shared" si="9"/>
        <v>0.14534883720930233</v>
      </c>
    </row>
    <row r="12" spans="1:19" ht="15">
      <c r="A12" s="59" t="s">
        <v>59</v>
      </c>
      <c r="B12" s="57">
        <v>0</v>
      </c>
      <c r="C12" s="60">
        <f t="shared" si="0"/>
        <v>0</v>
      </c>
      <c r="D12" s="57">
        <v>1</v>
      </c>
      <c r="E12" s="61">
        <f t="shared" si="1"/>
        <v>0.47393364928909953</v>
      </c>
      <c r="F12" s="57">
        <v>0</v>
      </c>
      <c r="G12" s="61">
        <f t="shared" si="2"/>
        <v>0</v>
      </c>
      <c r="H12" s="57">
        <v>0</v>
      </c>
      <c r="I12" s="61">
        <f t="shared" si="3"/>
        <v>0</v>
      </c>
      <c r="J12" s="57">
        <v>1</v>
      </c>
      <c r="K12" s="61">
        <f t="shared" si="4"/>
        <v>0.4830917874396135</v>
      </c>
      <c r="L12" s="62">
        <v>0</v>
      </c>
      <c r="M12" s="61">
        <f t="shared" si="5"/>
        <v>0</v>
      </c>
      <c r="N12" s="57">
        <v>1</v>
      </c>
      <c r="O12" s="61">
        <f t="shared" si="6"/>
        <v>0.2840909090909091</v>
      </c>
      <c r="P12" s="57">
        <v>2</v>
      </c>
      <c r="Q12" s="61">
        <f t="shared" si="7"/>
        <v>2.272727272727273</v>
      </c>
      <c r="R12" s="63">
        <f t="shared" si="8"/>
        <v>5</v>
      </c>
      <c r="S12" s="64">
        <f t="shared" si="9"/>
        <v>0.3633720930232558</v>
      </c>
    </row>
    <row r="13" spans="1:19" ht="15">
      <c r="A13" s="59" t="s">
        <v>60</v>
      </c>
      <c r="B13" s="57">
        <v>0</v>
      </c>
      <c r="C13" s="60">
        <f t="shared" si="0"/>
        <v>0</v>
      </c>
      <c r="D13" s="57">
        <v>0</v>
      </c>
      <c r="E13" s="61">
        <f t="shared" si="1"/>
        <v>0</v>
      </c>
      <c r="F13" s="57">
        <v>0</v>
      </c>
      <c r="G13" s="61">
        <f t="shared" si="2"/>
        <v>0</v>
      </c>
      <c r="H13" s="57">
        <v>4</v>
      </c>
      <c r="I13" s="61">
        <f t="shared" si="3"/>
        <v>2.4539877300613497</v>
      </c>
      <c r="J13" s="57">
        <v>5</v>
      </c>
      <c r="K13" s="61">
        <f t="shared" si="4"/>
        <v>2.4154589371980677</v>
      </c>
      <c r="L13" s="62">
        <v>0</v>
      </c>
      <c r="M13" s="61">
        <f t="shared" si="5"/>
        <v>0</v>
      </c>
      <c r="N13" s="57">
        <v>0</v>
      </c>
      <c r="O13" s="61">
        <f t="shared" si="6"/>
        <v>0</v>
      </c>
      <c r="P13" s="57">
        <v>5</v>
      </c>
      <c r="Q13" s="61">
        <f t="shared" si="7"/>
        <v>5.681818181818182</v>
      </c>
      <c r="R13" s="63">
        <f t="shared" si="8"/>
        <v>14</v>
      </c>
      <c r="S13" s="64">
        <f t="shared" si="9"/>
        <v>1.0174418604651163</v>
      </c>
    </row>
    <row r="14" spans="1:19" ht="15">
      <c r="A14" s="59" t="s">
        <v>61</v>
      </c>
      <c r="B14" s="57">
        <v>0</v>
      </c>
      <c r="C14" s="60">
        <f t="shared" si="0"/>
        <v>0</v>
      </c>
      <c r="D14" s="57">
        <v>0</v>
      </c>
      <c r="E14" s="61">
        <f t="shared" si="1"/>
        <v>0</v>
      </c>
      <c r="F14" s="57">
        <v>1</v>
      </c>
      <c r="G14" s="61">
        <f t="shared" si="2"/>
        <v>0.7936507936507936</v>
      </c>
      <c r="H14" s="57">
        <v>1</v>
      </c>
      <c r="I14" s="61">
        <f t="shared" si="3"/>
        <v>0.6134969325153374</v>
      </c>
      <c r="J14" s="57">
        <v>0</v>
      </c>
      <c r="K14" s="61">
        <f t="shared" si="4"/>
        <v>0</v>
      </c>
      <c r="L14" s="62">
        <v>0</v>
      </c>
      <c r="M14" s="61">
        <f t="shared" si="5"/>
        <v>0</v>
      </c>
      <c r="N14" s="57">
        <v>1</v>
      </c>
      <c r="O14" s="61">
        <f t="shared" si="6"/>
        <v>0.2840909090909091</v>
      </c>
      <c r="P14" s="57">
        <v>1</v>
      </c>
      <c r="Q14" s="61">
        <f t="shared" si="7"/>
        <v>1.1363636363636365</v>
      </c>
      <c r="R14" s="63">
        <f t="shared" si="8"/>
        <v>4</v>
      </c>
      <c r="S14" s="64">
        <f t="shared" si="9"/>
        <v>0.29069767441860467</v>
      </c>
    </row>
    <row r="15" spans="1:19" ht="15">
      <c r="A15" s="59" t="s">
        <v>62</v>
      </c>
      <c r="B15" s="57">
        <v>0</v>
      </c>
      <c r="C15" s="60">
        <f t="shared" si="0"/>
        <v>0</v>
      </c>
      <c r="D15" s="57">
        <v>0</v>
      </c>
      <c r="E15" s="61">
        <f t="shared" si="1"/>
        <v>0</v>
      </c>
      <c r="F15" s="57">
        <v>28</v>
      </c>
      <c r="G15" s="61">
        <f t="shared" si="2"/>
        <v>22.22222222222222</v>
      </c>
      <c r="H15" s="57">
        <v>0</v>
      </c>
      <c r="I15" s="61">
        <f t="shared" si="3"/>
        <v>0</v>
      </c>
      <c r="J15" s="57">
        <v>2</v>
      </c>
      <c r="K15" s="61">
        <f t="shared" si="4"/>
        <v>0.966183574879227</v>
      </c>
      <c r="L15" s="62">
        <v>2</v>
      </c>
      <c r="M15" s="61">
        <f t="shared" si="5"/>
        <v>2.5641025641025643</v>
      </c>
      <c r="N15" s="57">
        <v>0</v>
      </c>
      <c r="O15" s="61">
        <f t="shared" si="6"/>
        <v>0</v>
      </c>
      <c r="P15" s="57">
        <v>1</v>
      </c>
      <c r="Q15" s="61">
        <f t="shared" si="7"/>
        <v>1.1363636363636365</v>
      </c>
      <c r="R15" s="63">
        <f t="shared" si="8"/>
        <v>33</v>
      </c>
      <c r="S15" s="64">
        <f t="shared" si="9"/>
        <v>2.3982558139534884</v>
      </c>
    </row>
    <row r="16" spans="1:19" ht="15">
      <c r="A16" s="59" t="s">
        <v>63</v>
      </c>
      <c r="B16" s="57">
        <v>0</v>
      </c>
      <c r="C16" s="60">
        <f t="shared" si="0"/>
        <v>0</v>
      </c>
      <c r="D16" s="57">
        <v>0</v>
      </c>
      <c r="E16" s="61">
        <f t="shared" si="1"/>
        <v>0</v>
      </c>
      <c r="F16" s="57">
        <v>1</v>
      </c>
      <c r="G16" s="61">
        <f t="shared" si="2"/>
        <v>0.7936507936507936</v>
      </c>
      <c r="H16" s="57">
        <v>0</v>
      </c>
      <c r="I16" s="61">
        <f t="shared" si="3"/>
        <v>0</v>
      </c>
      <c r="J16" s="57">
        <v>0</v>
      </c>
      <c r="K16" s="61">
        <f t="shared" si="4"/>
        <v>0</v>
      </c>
      <c r="L16" s="62">
        <v>0</v>
      </c>
      <c r="M16" s="61">
        <f t="shared" si="5"/>
        <v>0</v>
      </c>
      <c r="N16" s="57">
        <v>0</v>
      </c>
      <c r="O16" s="61">
        <f t="shared" si="6"/>
        <v>0</v>
      </c>
      <c r="P16" s="57">
        <v>1</v>
      </c>
      <c r="Q16" s="61">
        <f t="shared" si="7"/>
        <v>1.1363636363636365</v>
      </c>
      <c r="R16" s="63">
        <f t="shared" si="8"/>
        <v>2</v>
      </c>
      <c r="S16" s="64">
        <f t="shared" si="9"/>
        <v>0.14534883720930233</v>
      </c>
    </row>
    <row r="17" spans="1:19" ht="15">
      <c r="A17" s="59" t="s">
        <v>64</v>
      </c>
      <c r="B17" s="57">
        <v>45</v>
      </c>
      <c r="C17" s="60">
        <f t="shared" si="0"/>
        <v>29.801324503311257</v>
      </c>
      <c r="D17" s="57">
        <v>30</v>
      </c>
      <c r="E17" s="61">
        <f t="shared" si="1"/>
        <v>14.218009478672986</v>
      </c>
      <c r="F17" s="57">
        <v>26</v>
      </c>
      <c r="G17" s="61">
        <f t="shared" si="2"/>
        <v>20.634920634920636</v>
      </c>
      <c r="H17" s="57">
        <v>48</v>
      </c>
      <c r="I17" s="61">
        <f t="shared" si="3"/>
        <v>29.447852760736197</v>
      </c>
      <c r="J17" s="57">
        <v>22</v>
      </c>
      <c r="K17" s="61">
        <f t="shared" si="4"/>
        <v>10.628019323671497</v>
      </c>
      <c r="L17" s="62">
        <v>14</v>
      </c>
      <c r="M17" s="61">
        <f t="shared" si="5"/>
        <v>17.94871794871795</v>
      </c>
      <c r="N17" s="57">
        <v>37</v>
      </c>
      <c r="O17" s="61">
        <f t="shared" si="6"/>
        <v>10.511363636363637</v>
      </c>
      <c r="P17" s="57">
        <v>8</v>
      </c>
      <c r="Q17" s="61">
        <f t="shared" si="7"/>
        <v>9.090909090909092</v>
      </c>
      <c r="R17" s="63">
        <f t="shared" si="8"/>
        <v>230</v>
      </c>
      <c r="S17" s="64">
        <f t="shared" si="9"/>
        <v>16.71511627906977</v>
      </c>
    </row>
    <row r="18" spans="1:19" ht="15">
      <c r="A18" s="59" t="s">
        <v>65</v>
      </c>
      <c r="B18" s="57">
        <v>0</v>
      </c>
      <c r="C18" s="60">
        <f t="shared" si="0"/>
        <v>0</v>
      </c>
      <c r="D18" s="57">
        <v>0</v>
      </c>
      <c r="E18" s="61">
        <f t="shared" si="1"/>
        <v>0</v>
      </c>
      <c r="F18" s="57">
        <v>0</v>
      </c>
      <c r="G18" s="61">
        <f t="shared" si="2"/>
        <v>0</v>
      </c>
      <c r="H18" s="57">
        <v>0</v>
      </c>
      <c r="I18" s="61">
        <f t="shared" si="3"/>
        <v>0</v>
      </c>
      <c r="J18" s="57">
        <v>2</v>
      </c>
      <c r="K18" s="61">
        <f t="shared" si="4"/>
        <v>0.966183574879227</v>
      </c>
      <c r="L18" s="62">
        <v>0</v>
      </c>
      <c r="M18" s="61">
        <f t="shared" si="5"/>
        <v>0</v>
      </c>
      <c r="N18" s="57">
        <v>0</v>
      </c>
      <c r="O18" s="61">
        <f t="shared" si="6"/>
        <v>0</v>
      </c>
      <c r="P18" s="57">
        <v>0</v>
      </c>
      <c r="Q18" s="61">
        <f t="shared" si="7"/>
        <v>0</v>
      </c>
      <c r="R18" s="63">
        <f t="shared" si="8"/>
        <v>2</v>
      </c>
      <c r="S18" s="64">
        <f t="shared" si="9"/>
        <v>0.14534883720930233</v>
      </c>
    </row>
    <row r="19" spans="1:19" ht="15">
      <c r="A19" s="59" t="s">
        <v>66</v>
      </c>
      <c r="B19" s="57">
        <v>11</v>
      </c>
      <c r="C19" s="60">
        <f t="shared" si="0"/>
        <v>7.28476821192053</v>
      </c>
      <c r="D19" s="57">
        <v>10</v>
      </c>
      <c r="E19" s="61">
        <f t="shared" si="1"/>
        <v>4.739336492890995</v>
      </c>
      <c r="F19" s="57">
        <v>1</v>
      </c>
      <c r="G19" s="61">
        <f t="shared" si="2"/>
        <v>0.7936507936507936</v>
      </c>
      <c r="H19" s="57">
        <v>3</v>
      </c>
      <c r="I19" s="61">
        <f t="shared" si="3"/>
        <v>1.8404907975460123</v>
      </c>
      <c r="J19" s="57">
        <v>33</v>
      </c>
      <c r="K19" s="61">
        <f t="shared" si="4"/>
        <v>15.942028985507246</v>
      </c>
      <c r="L19" s="62">
        <v>0</v>
      </c>
      <c r="M19" s="61">
        <f t="shared" si="5"/>
        <v>0</v>
      </c>
      <c r="N19" s="57">
        <v>6</v>
      </c>
      <c r="O19" s="61">
        <f t="shared" si="6"/>
        <v>1.7045454545454546</v>
      </c>
      <c r="P19" s="57">
        <v>10</v>
      </c>
      <c r="Q19" s="61">
        <f t="shared" si="7"/>
        <v>11.363636363636363</v>
      </c>
      <c r="R19" s="63">
        <f t="shared" si="8"/>
        <v>74</v>
      </c>
      <c r="S19" s="64">
        <f t="shared" si="9"/>
        <v>5.377906976744186</v>
      </c>
    </row>
    <row r="20" spans="1:19" ht="15">
      <c r="A20" s="65" t="s">
        <v>9</v>
      </c>
      <c r="B20" s="66">
        <f>SUM(B7:B19)</f>
        <v>151</v>
      </c>
      <c r="C20" s="67">
        <f t="shared" si="0"/>
        <v>100</v>
      </c>
      <c r="D20" s="66">
        <f>SUM(D7:D19)</f>
        <v>211</v>
      </c>
      <c r="E20" s="68">
        <f t="shared" si="1"/>
        <v>100</v>
      </c>
      <c r="F20" s="66">
        <f>SUM(F7:F19)</f>
        <v>126</v>
      </c>
      <c r="G20" s="68">
        <f t="shared" si="2"/>
        <v>100</v>
      </c>
      <c r="H20" s="66">
        <f>SUM(H7:H19)</f>
        <v>163</v>
      </c>
      <c r="I20" s="68">
        <f t="shared" si="3"/>
        <v>100</v>
      </c>
      <c r="J20" s="66">
        <f>SUM(J7:J19)</f>
        <v>207</v>
      </c>
      <c r="K20" s="68">
        <f t="shared" si="4"/>
        <v>100</v>
      </c>
      <c r="L20" s="69">
        <f>SUM(L7:L19)</f>
        <v>78</v>
      </c>
      <c r="M20" s="68">
        <f t="shared" si="5"/>
        <v>100</v>
      </c>
      <c r="N20" s="66">
        <f>SUM(N7:N19)</f>
        <v>352</v>
      </c>
      <c r="O20" s="68">
        <f t="shared" si="6"/>
        <v>100</v>
      </c>
      <c r="P20" s="66">
        <f>SUM(P7:P19)</f>
        <v>88</v>
      </c>
      <c r="Q20" s="68">
        <f t="shared" si="7"/>
        <v>100</v>
      </c>
      <c r="R20" s="66">
        <f t="shared" si="8"/>
        <v>1376</v>
      </c>
      <c r="S20" s="70">
        <f t="shared" si="9"/>
        <v>100</v>
      </c>
    </row>
    <row r="21" ht="15">
      <c r="A21" s="37" t="s">
        <v>51</v>
      </c>
    </row>
  </sheetData>
  <sheetProtection/>
  <mergeCells count="15">
    <mergeCell ref="B4:J4"/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20 E20 G20 I20 K20 M20 O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8">
      <selection activeCell="N38" sqref="N38"/>
    </sheetView>
  </sheetViews>
  <sheetFormatPr defaultColWidth="11.421875" defaultRowHeight="15"/>
  <cols>
    <col min="1" max="1" width="18.00390625" style="0" customWidth="1"/>
    <col min="2" max="2" width="5.8515625" style="0" customWidth="1"/>
    <col min="3" max="3" width="5.421875" style="0" customWidth="1"/>
    <col min="4" max="4" width="5.140625" style="0" customWidth="1"/>
    <col min="5" max="5" width="6.00390625" style="0" customWidth="1"/>
    <col min="6" max="6" width="5.28125" style="0" customWidth="1"/>
    <col min="7" max="7" width="5.57421875" style="0" customWidth="1"/>
    <col min="8" max="8" width="6.28125" style="0" customWidth="1"/>
    <col min="9" max="9" width="7.28125" style="0" customWidth="1"/>
    <col min="10" max="11" width="5.57421875" style="0" customWidth="1"/>
    <col min="12" max="13" width="5.7109375" style="0" customWidth="1"/>
    <col min="14" max="14" width="6.28125" style="0" customWidth="1"/>
    <col min="15" max="15" width="6.7109375" style="0" customWidth="1"/>
    <col min="16" max="16" width="5.8515625" style="0" customWidth="1"/>
    <col min="17" max="17" width="6.7109375" style="0" customWidth="1"/>
    <col min="18" max="18" width="5.8515625" style="0" customWidth="1"/>
    <col min="19" max="19" width="7.00390625" style="0" customWidth="1"/>
  </cols>
  <sheetData>
    <row r="1" spans="1:19" ht="1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>
      <c r="A3" s="109" t="s">
        <v>32</v>
      </c>
      <c r="B3" s="110"/>
      <c r="C3" s="109"/>
      <c r="D3" s="110"/>
      <c r="E3" s="109"/>
      <c r="F3" s="110"/>
      <c r="G3" s="109"/>
      <c r="H3" s="110"/>
      <c r="I3" s="109"/>
      <c r="J3" s="110"/>
      <c r="K3" s="109"/>
      <c r="L3" s="110"/>
      <c r="M3" s="109"/>
      <c r="N3" s="109"/>
      <c r="O3" s="109"/>
      <c r="P3" s="110"/>
      <c r="Q3" s="109"/>
      <c r="R3" s="110"/>
      <c r="S3" s="109"/>
    </row>
    <row r="4" spans="1:19" ht="15">
      <c r="A4" s="148" t="s">
        <v>68</v>
      </c>
      <c r="B4" s="149" t="s">
        <v>11</v>
      </c>
      <c r="C4" s="150"/>
      <c r="D4" s="150"/>
      <c r="E4" s="150"/>
      <c r="F4" s="150"/>
      <c r="G4" s="150"/>
      <c r="H4" s="150"/>
      <c r="I4" s="151"/>
      <c r="J4" s="71"/>
      <c r="K4" s="150" t="s">
        <v>18</v>
      </c>
      <c r="L4" s="150"/>
      <c r="M4" s="150"/>
      <c r="N4" s="150"/>
      <c r="O4" s="150"/>
      <c r="P4" s="150"/>
      <c r="Q4" s="151"/>
      <c r="R4" s="152" t="s">
        <v>9</v>
      </c>
      <c r="S4" s="152"/>
    </row>
    <row r="5" spans="1:19" ht="15">
      <c r="A5" s="148"/>
      <c r="B5" s="154" t="s">
        <v>12</v>
      </c>
      <c r="C5" s="154"/>
      <c r="D5" s="154" t="s">
        <v>15</v>
      </c>
      <c r="E5" s="154"/>
      <c r="F5" s="154" t="s">
        <v>16</v>
      </c>
      <c r="G5" s="154"/>
      <c r="H5" s="154" t="s">
        <v>17</v>
      </c>
      <c r="I5" s="154"/>
      <c r="J5" s="154" t="s">
        <v>19</v>
      </c>
      <c r="K5" s="154"/>
      <c r="L5" s="154" t="s">
        <v>20</v>
      </c>
      <c r="M5" s="154"/>
      <c r="N5" s="154" t="s">
        <v>21</v>
      </c>
      <c r="O5" s="154"/>
      <c r="P5" s="154" t="s">
        <v>22</v>
      </c>
      <c r="Q5" s="154"/>
      <c r="R5" s="153"/>
      <c r="S5" s="153"/>
    </row>
    <row r="6" spans="1:19" ht="15">
      <c r="A6" s="38"/>
      <c r="B6" s="39" t="s">
        <v>13</v>
      </c>
      <c r="C6" s="40" t="s">
        <v>14</v>
      </c>
      <c r="D6" s="39" t="s">
        <v>13</v>
      </c>
      <c r="E6" s="40" t="s">
        <v>14</v>
      </c>
      <c r="F6" s="39" t="s">
        <v>13</v>
      </c>
      <c r="G6" s="40" t="s">
        <v>14</v>
      </c>
      <c r="H6" s="39" t="s">
        <v>13</v>
      </c>
      <c r="I6" s="40" t="s">
        <v>14</v>
      </c>
      <c r="J6" s="39" t="s">
        <v>13</v>
      </c>
      <c r="K6" s="40" t="s">
        <v>14</v>
      </c>
      <c r="L6" s="39" t="s">
        <v>13</v>
      </c>
      <c r="M6" s="40" t="s">
        <v>14</v>
      </c>
      <c r="N6" s="39" t="s">
        <v>13</v>
      </c>
      <c r="O6" s="40" t="s">
        <v>14</v>
      </c>
      <c r="P6" s="39" t="s">
        <v>13</v>
      </c>
      <c r="Q6" s="40" t="s">
        <v>14</v>
      </c>
      <c r="R6" s="39" t="s">
        <v>13</v>
      </c>
      <c r="S6" s="40" t="s">
        <v>14</v>
      </c>
    </row>
    <row r="7" spans="1:19" ht="15">
      <c r="A7" s="38" t="s">
        <v>69</v>
      </c>
      <c r="B7" s="39">
        <v>0</v>
      </c>
      <c r="C7" s="41">
        <f>B7*100/$B$38</f>
        <v>0</v>
      </c>
      <c r="D7" s="39">
        <v>0</v>
      </c>
      <c r="E7" s="42">
        <f>D7*100/$D$38</f>
        <v>0</v>
      </c>
      <c r="F7" s="39">
        <v>0</v>
      </c>
      <c r="G7" s="42">
        <f>F7*100/$F$38</f>
        <v>0</v>
      </c>
      <c r="H7" s="39">
        <v>0</v>
      </c>
      <c r="I7" s="42">
        <f>H7*100/$H$38</f>
        <v>0</v>
      </c>
      <c r="J7" s="39">
        <v>0</v>
      </c>
      <c r="K7" s="42">
        <f>J7*100/$J$38</f>
        <v>0</v>
      </c>
      <c r="L7" s="43">
        <v>1</v>
      </c>
      <c r="M7" s="42">
        <f>L7*100/$L$38</f>
        <v>1.2820512820512822</v>
      </c>
      <c r="N7" s="39">
        <v>0</v>
      </c>
      <c r="O7" s="42">
        <f>N7*100/$N$38</f>
        <v>0</v>
      </c>
      <c r="P7" s="39">
        <v>0</v>
      </c>
      <c r="Q7" s="42">
        <f>P7*100/$P$38</f>
        <v>0</v>
      </c>
      <c r="R7" s="44">
        <f>SUM(B7+D7+F7+H7+J7+L7+N7+P7)</f>
        <v>1</v>
      </c>
      <c r="S7" s="45">
        <f>R7*100/$R$38</f>
        <v>0.07267441860465117</v>
      </c>
    </row>
    <row r="8" spans="1:19" ht="15">
      <c r="A8" s="46" t="s">
        <v>70</v>
      </c>
      <c r="B8" s="39">
        <v>0</v>
      </c>
      <c r="C8" s="41">
        <f aca="true" t="shared" si="0" ref="C8:C38">B8*100/$B$38</f>
        <v>0</v>
      </c>
      <c r="D8" s="39">
        <v>0</v>
      </c>
      <c r="E8" s="42">
        <f aca="true" t="shared" si="1" ref="E8:E38">D8*100/$D$38</f>
        <v>0</v>
      </c>
      <c r="F8" s="39">
        <v>0</v>
      </c>
      <c r="G8" s="42">
        <f aca="true" t="shared" si="2" ref="G8:G38">F8*100/$F$38</f>
        <v>0</v>
      </c>
      <c r="H8" s="39">
        <v>0</v>
      </c>
      <c r="I8" s="42">
        <f aca="true" t="shared" si="3" ref="I8:I38">H8*100/$H$38</f>
        <v>0</v>
      </c>
      <c r="J8" s="39">
        <v>0</v>
      </c>
      <c r="K8" s="42">
        <f aca="true" t="shared" si="4" ref="K8:K38">J8*100/$J$38</f>
        <v>0</v>
      </c>
      <c r="L8" s="43">
        <v>1</v>
      </c>
      <c r="M8" s="42">
        <f aca="true" t="shared" si="5" ref="M8:M38">L8*100/$L$38</f>
        <v>1.2820512820512822</v>
      </c>
      <c r="N8" s="39">
        <v>0</v>
      </c>
      <c r="O8" s="42">
        <f aca="true" t="shared" si="6" ref="O8:O38">N8*100/$N$38</f>
        <v>0</v>
      </c>
      <c r="P8" s="39">
        <v>0</v>
      </c>
      <c r="Q8" s="42">
        <f aca="true" t="shared" si="7" ref="Q8:Q38">P8*100/$P$38</f>
        <v>0</v>
      </c>
      <c r="R8" s="44">
        <f aca="true" t="shared" si="8" ref="R8:R38">SUM(B8+D8+F8+H8+J8+L8+N8+P8)</f>
        <v>1</v>
      </c>
      <c r="S8" s="45">
        <f aca="true" t="shared" si="9" ref="S8:S38">R8*100/$R$38</f>
        <v>0.07267441860465117</v>
      </c>
    </row>
    <row r="9" spans="1:19" ht="15">
      <c r="A9" s="46" t="s">
        <v>71</v>
      </c>
      <c r="B9" s="39">
        <v>0</v>
      </c>
      <c r="C9" s="41">
        <f t="shared" si="0"/>
        <v>0</v>
      </c>
      <c r="D9" s="39">
        <v>0</v>
      </c>
      <c r="E9" s="42">
        <f t="shared" si="1"/>
        <v>0</v>
      </c>
      <c r="F9" s="39">
        <v>0</v>
      </c>
      <c r="G9" s="42">
        <f t="shared" si="2"/>
        <v>0</v>
      </c>
      <c r="H9" s="39">
        <v>0</v>
      </c>
      <c r="I9" s="42">
        <f t="shared" si="3"/>
        <v>0</v>
      </c>
      <c r="J9" s="39">
        <v>0</v>
      </c>
      <c r="K9" s="42">
        <f t="shared" si="4"/>
        <v>0</v>
      </c>
      <c r="L9" s="43">
        <v>72</v>
      </c>
      <c r="M9" s="42">
        <f t="shared" si="5"/>
        <v>92.3076923076923</v>
      </c>
      <c r="N9" s="39">
        <v>0</v>
      </c>
      <c r="O9" s="42">
        <f t="shared" si="6"/>
        <v>0</v>
      </c>
      <c r="P9" s="39">
        <v>0</v>
      </c>
      <c r="Q9" s="42">
        <f t="shared" si="7"/>
        <v>0</v>
      </c>
      <c r="R9" s="44">
        <f t="shared" si="8"/>
        <v>72</v>
      </c>
      <c r="S9" s="45">
        <f t="shared" si="9"/>
        <v>5.232558139534884</v>
      </c>
    </row>
    <row r="10" spans="1:19" ht="15">
      <c r="A10" s="47" t="s">
        <v>72</v>
      </c>
      <c r="B10" s="44">
        <v>142</v>
      </c>
      <c r="C10" s="48">
        <f t="shared" si="0"/>
        <v>94.03973509933775</v>
      </c>
      <c r="D10" s="44">
        <v>205</v>
      </c>
      <c r="E10" s="45">
        <f t="shared" si="1"/>
        <v>97.1563981042654</v>
      </c>
      <c r="F10" s="44">
        <v>109</v>
      </c>
      <c r="G10" s="45">
        <f t="shared" si="2"/>
        <v>86.5079365079365</v>
      </c>
      <c r="H10" s="44">
        <v>157</v>
      </c>
      <c r="I10" s="45">
        <f t="shared" si="3"/>
        <v>96.31901840490798</v>
      </c>
      <c r="J10" s="44">
        <v>0</v>
      </c>
      <c r="K10" s="45">
        <f t="shared" si="4"/>
        <v>0</v>
      </c>
      <c r="L10" s="49">
        <v>1</v>
      </c>
      <c r="M10" s="45">
        <f t="shared" si="5"/>
        <v>1.2820512820512822</v>
      </c>
      <c r="N10" s="44">
        <v>0</v>
      </c>
      <c r="O10" s="45">
        <f t="shared" si="6"/>
        <v>0</v>
      </c>
      <c r="P10" s="44">
        <v>0</v>
      </c>
      <c r="Q10" s="45">
        <f t="shared" si="7"/>
        <v>0</v>
      </c>
      <c r="R10" s="44">
        <f t="shared" si="8"/>
        <v>614</v>
      </c>
      <c r="S10" s="45">
        <f t="shared" si="9"/>
        <v>44.622093023255815</v>
      </c>
    </row>
    <row r="11" spans="1:19" ht="15">
      <c r="A11" s="46" t="s">
        <v>73</v>
      </c>
      <c r="B11" s="39">
        <v>0</v>
      </c>
      <c r="C11" s="41">
        <f t="shared" si="0"/>
        <v>0</v>
      </c>
      <c r="D11" s="39">
        <v>0</v>
      </c>
      <c r="E11" s="42">
        <f t="shared" si="1"/>
        <v>0</v>
      </c>
      <c r="F11" s="39">
        <v>0</v>
      </c>
      <c r="G11" s="42">
        <f t="shared" si="2"/>
        <v>0</v>
      </c>
      <c r="H11" s="39">
        <v>0</v>
      </c>
      <c r="I11" s="42">
        <f t="shared" si="3"/>
        <v>0</v>
      </c>
      <c r="J11" s="39">
        <v>0</v>
      </c>
      <c r="K11" s="42">
        <f t="shared" si="4"/>
        <v>0</v>
      </c>
      <c r="L11" s="43">
        <v>0</v>
      </c>
      <c r="M11" s="42">
        <f t="shared" si="5"/>
        <v>0</v>
      </c>
      <c r="N11" s="39">
        <v>0</v>
      </c>
      <c r="O11" s="42">
        <f t="shared" si="6"/>
        <v>0</v>
      </c>
      <c r="P11" s="39">
        <v>0</v>
      </c>
      <c r="Q11" s="42">
        <f t="shared" si="7"/>
        <v>0</v>
      </c>
      <c r="R11" s="44">
        <f t="shared" si="8"/>
        <v>0</v>
      </c>
      <c r="S11" s="45">
        <f t="shared" si="9"/>
        <v>0</v>
      </c>
    </row>
    <row r="12" spans="1:19" ht="15">
      <c r="A12" s="46" t="s">
        <v>74</v>
      </c>
      <c r="B12" s="39">
        <v>0</v>
      </c>
      <c r="C12" s="41">
        <f t="shared" si="0"/>
        <v>0</v>
      </c>
      <c r="D12" s="39">
        <v>0</v>
      </c>
      <c r="E12" s="42">
        <f t="shared" si="1"/>
        <v>0</v>
      </c>
      <c r="F12" s="39">
        <v>0</v>
      </c>
      <c r="G12" s="42">
        <f t="shared" si="2"/>
        <v>0</v>
      </c>
      <c r="H12" s="39">
        <v>0</v>
      </c>
      <c r="I12" s="42">
        <f t="shared" si="3"/>
        <v>0</v>
      </c>
      <c r="J12" s="39">
        <v>0</v>
      </c>
      <c r="K12" s="42">
        <f t="shared" si="4"/>
        <v>0</v>
      </c>
      <c r="L12" s="43">
        <v>0</v>
      </c>
      <c r="M12" s="42">
        <f t="shared" si="5"/>
        <v>0</v>
      </c>
      <c r="N12" s="39">
        <v>326</v>
      </c>
      <c r="O12" s="42">
        <f t="shared" si="6"/>
        <v>92.61363636363636</v>
      </c>
      <c r="P12" s="39">
        <v>0</v>
      </c>
      <c r="Q12" s="42">
        <f t="shared" si="7"/>
        <v>0</v>
      </c>
      <c r="R12" s="44">
        <f t="shared" si="8"/>
        <v>326</v>
      </c>
      <c r="S12" s="45">
        <f t="shared" si="9"/>
        <v>23.691860465116278</v>
      </c>
    </row>
    <row r="13" spans="1:19" ht="15">
      <c r="A13" s="46" t="s">
        <v>75</v>
      </c>
      <c r="B13" s="39">
        <v>0</v>
      </c>
      <c r="C13" s="41">
        <f t="shared" si="0"/>
        <v>0</v>
      </c>
      <c r="D13" s="39">
        <v>0</v>
      </c>
      <c r="E13" s="42">
        <f t="shared" si="1"/>
        <v>0</v>
      </c>
      <c r="F13" s="39">
        <v>0</v>
      </c>
      <c r="G13" s="42">
        <f t="shared" si="2"/>
        <v>0</v>
      </c>
      <c r="H13" s="39">
        <v>0</v>
      </c>
      <c r="I13" s="42">
        <f t="shared" si="3"/>
        <v>0</v>
      </c>
      <c r="J13" s="39">
        <v>0</v>
      </c>
      <c r="K13" s="42">
        <f t="shared" si="4"/>
        <v>0</v>
      </c>
      <c r="L13" s="43">
        <v>0</v>
      </c>
      <c r="M13" s="42">
        <f t="shared" si="5"/>
        <v>0</v>
      </c>
      <c r="N13" s="39">
        <v>0</v>
      </c>
      <c r="O13" s="42">
        <f t="shared" si="6"/>
        <v>0</v>
      </c>
      <c r="P13" s="39">
        <v>0</v>
      </c>
      <c r="Q13" s="42">
        <f t="shared" si="7"/>
        <v>0</v>
      </c>
      <c r="R13" s="44">
        <f t="shared" si="8"/>
        <v>0</v>
      </c>
      <c r="S13" s="45">
        <f t="shared" si="9"/>
        <v>0</v>
      </c>
    </row>
    <row r="14" spans="1:19" ht="15">
      <c r="A14" s="46" t="s">
        <v>76</v>
      </c>
      <c r="B14" s="39">
        <v>0</v>
      </c>
      <c r="C14" s="41">
        <f t="shared" si="0"/>
        <v>0</v>
      </c>
      <c r="D14" s="39">
        <v>0</v>
      </c>
      <c r="E14" s="42">
        <f t="shared" si="1"/>
        <v>0</v>
      </c>
      <c r="F14" s="39">
        <v>0</v>
      </c>
      <c r="G14" s="42">
        <f t="shared" si="2"/>
        <v>0</v>
      </c>
      <c r="H14" s="39">
        <v>0</v>
      </c>
      <c r="I14" s="42">
        <f t="shared" si="3"/>
        <v>0</v>
      </c>
      <c r="J14" s="39">
        <v>0</v>
      </c>
      <c r="K14" s="42">
        <f t="shared" si="4"/>
        <v>0</v>
      </c>
      <c r="L14" s="43">
        <v>0</v>
      </c>
      <c r="M14" s="42">
        <f t="shared" si="5"/>
        <v>0</v>
      </c>
      <c r="N14" s="39">
        <v>0</v>
      </c>
      <c r="O14" s="42">
        <f t="shared" si="6"/>
        <v>0</v>
      </c>
      <c r="P14" s="39">
        <v>3</v>
      </c>
      <c r="Q14" s="42">
        <f t="shared" si="7"/>
        <v>3.409090909090909</v>
      </c>
      <c r="R14" s="44">
        <f t="shared" si="8"/>
        <v>3</v>
      </c>
      <c r="S14" s="45">
        <f t="shared" si="9"/>
        <v>0.2180232558139535</v>
      </c>
    </row>
    <row r="15" spans="1:19" ht="15">
      <c r="A15" s="46" t="s">
        <v>77</v>
      </c>
      <c r="B15" s="39">
        <v>0</v>
      </c>
      <c r="C15" s="41">
        <f t="shared" si="0"/>
        <v>0</v>
      </c>
      <c r="D15" s="39">
        <v>0</v>
      </c>
      <c r="E15" s="42">
        <f t="shared" si="1"/>
        <v>0</v>
      </c>
      <c r="F15" s="39">
        <v>0</v>
      </c>
      <c r="G15" s="42">
        <f t="shared" si="2"/>
        <v>0</v>
      </c>
      <c r="H15" s="39">
        <v>1</v>
      </c>
      <c r="I15" s="42">
        <f t="shared" si="3"/>
        <v>0.6134969325153374</v>
      </c>
      <c r="J15" s="39">
        <v>0</v>
      </c>
      <c r="K15" s="42">
        <f t="shared" si="4"/>
        <v>0</v>
      </c>
      <c r="L15" s="43">
        <v>0</v>
      </c>
      <c r="M15" s="42">
        <f t="shared" si="5"/>
        <v>0</v>
      </c>
      <c r="N15" s="39">
        <v>0</v>
      </c>
      <c r="O15" s="42">
        <f t="shared" si="6"/>
        <v>0</v>
      </c>
      <c r="P15" s="39">
        <v>0</v>
      </c>
      <c r="Q15" s="42">
        <f t="shared" si="7"/>
        <v>0</v>
      </c>
      <c r="R15" s="44">
        <f t="shared" si="8"/>
        <v>1</v>
      </c>
      <c r="S15" s="45">
        <f t="shared" si="9"/>
        <v>0.07267441860465117</v>
      </c>
    </row>
    <row r="16" spans="1:19" ht="15">
      <c r="A16" s="46" t="s">
        <v>78</v>
      </c>
      <c r="B16" s="39">
        <v>0</v>
      </c>
      <c r="C16" s="41">
        <f t="shared" si="0"/>
        <v>0</v>
      </c>
      <c r="D16" s="39">
        <v>0</v>
      </c>
      <c r="E16" s="42">
        <f t="shared" si="1"/>
        <v>0</v>
      </c>
      <c r="F16" s="39">
        <v>0</v>
      </c>
      <c r="G16" s="42">
        <f t="shared" si="2"/>
        <v>0</v>
      </c>
      <c r="H16" s="39">
        <v>0</v>
      </c>
      <c r="I16" s="42">
        <f t="shared" si="3"/>
        <v>0</v>
      </c>
      <c r="J16" s="39">
        <v>0</v>
      </c>
      <c r="K16" s="42">
        <f t="shared" si="4"/>
        <v>0</v>
      </c>
      <c r="L16" s="43">
        <v>1</v>
      </c>
      <c r="M16" s="42">
        <f t="shared" si="5"/>
        <v>1.2820512820512822</v>
      </c>
      <c r="N16" s="39">
        <v>0</v>
      </c>
      <c r="O16" s="42">
        <f t="shared" si="6"/>
        <v>0</v>
      </c>
      <c r="P16" s="39">
        <v>0</v>
      </c>
      <c r="Q16" s="42">
        <f t="shared" si="7"/>
        <v>0</v>
      </c>
      <c r="R16" s="44">
        <f t="shared" si="8"/>
        <v>1</v>
      </c>
      <c r="S16" s="45">
        <f t="shared" si="9"/>
        <v>0.07267441860465117</v>
      </c>
    </row>
    <row r="17" spans="1:19" ht="15">
      <c r="A17" s="46" t="s">
        <v>79</v>
      </c>
      <c r="B17" s="39">
        <v>0</v>
      </c>
      <c r="C17" s="41">
        <f t="shared" si="0"/>
        <v>0</v>
      </c>
      <c r="D17" s="39">
        <v>1</v>
      </c>
      <c r="E17" s="42">
        <f t="shared" si="1"/>
        <v>0.47393364928909953</v>
      </c>
      <c r="F17" s="39">
        <v>0</v>
      </c>
      <c r="G17" s="42">
        <f t="shared" si="2"/>
        <v>0</v>
      </c>
      <c r="H17" s="39">
        <v>0</v>
      </c>
      <c r="I17" s="42">
        <f t="shared" si="3"/>
        <v>0</v>
      </c>
      <c r="J17" s="39">
        <v>0</v>
      </c>
      <c r="K17" s="42">
        <f t="shared" si="4"/>
        <v>0</v>
      </c>
      <c r="L17" s="43">
        <v>0</v>
      </c>
      <c r="M17" s="42">
        <f t="shared" si="5"/>
        <v>0</v>
      </c>
      <c r="N17" s="39">
        <v>0</v>
      </c>
      <c r="O17" s="42">
        <f t="shared" si="6"/>
        <v>0</v>
      </c>
      <c r="P17" s="39">
        <v>4</v>
      </c>
      <c r="Q17" s="42">
        <f t="shared" si="7"/>
        <v>4.545454545454546</v>
      </c>
      <c r="R17" s="44">
        <f t="shared" si="8"/>
        <v>5</v>
      </c>
      <c r="S17" s="45">
        <f t="shared" si="9"/>
        <v>0.3633720930232558</v>
      </c>
    </row>
    <row r="18" spans="1:19" ht="15">
      <c r="A18" s="46" t="s">
        <v>80</v>
      </c>
      <c r="B18" s="39">
        <v>0</v>
      </c>
      <c r="C18" s="41">
        <f t="shared" si="0"/>
        <v>0</v>
      </c>
      <c r="D18" s="39">
        <v>0</v>
      </c>
      <c r="E18" s="42">
        <f t="shared" si="1"/>
        <v>0</v>
      </c>
      <c r="F18" s="39">
        <v>0</v>
      </c>
      <c r="G18" s="42">
        <f t="shared" si="2"/>
        <v>0</v>
      </c>
      <c r="H18" s="39">
        <v>0</v>
      </c>
      <c r="I18" s="42">
        <f t="shared" si="3"/>
        <v>0</v>
      </c>
      <c r="J18" s="39">
        <v>0</v>
      </c>
      <c r="K18" s="42">
        <f t="shared" si="4"/>
        <v>0</v>
      </c>
      <c r="L18" s="43">
        <v>0</v>
      </c>
      <c r="M18" s="42">
        <f t="shared" si="5"/>
        <v>0</v>
      </c>
      <c r="N18" s="39">
        <v>0</v>
      </c>
      <c r="O18" s="42">
        <f t="shared" si="6"/>
        <v>0</v>
      </c>
      <c r="P18" s="39">
        <v>53</v>
      </c>
      <c r="Q18" s="42">
        <f t="shared" si="7"/>
        <v>60.22727272727273</v>
      </c>
      <c r="R18" s="44">
        <f t="shared" si="8"/>
        <v>53</v>
      </c>
      <c r="S18" s="45">
        <f t="shared" si="9"/>
        <v>3.8517441860465116</v>
      </c>
    </row>
    <row r="19" spans="1:19" ht="15">
      <c r="A19" s="46" t="s">
        <v>81</v>
      </c>
      <c r="B19" s="39">
        <v>0</v>
      </c>
      <c r="C19" s="41">
        <f t="shared" si="0"/>
        <v>0</v>
      </c>
      <c r="D19" s="39">
        <v>0</v>
      </c>
      <c r="E19" s="42">
        <f t="shared" si="1"/>
        <v>0</v>
      </c>
      <c r="F19" s="39">
        <v>0</v>
      </c>
      <c r="G19" s="42">
        <f t="shared" si="2"/>
        <v>0</v>
      </c>
      <c r="H19" s="39">
        <v>2</v>
      </c>
      <c r="I19" s="42">
        <f t="shared" si="3"/>
        <v>1.2269938650306749</v>
      </c>
      <c r="J19" s="39">
        <v>6</v>
      </c>
      <c r="K19" s="42">
        <f t="shared" si="4"/>
        <v>2.898550724637681</v>
      </c>
      <c r="L19" s="43">
        <v>0</v>
      </c>
      <c r="M19" s="42">
        <f t="shared" si="5"/>
        <v>0</v>
      </c>
      <c r="N19" s="39">
        <v>0</v>
      </c>
      <c r="O19" s="42">
        <f t="shared" si="6"/>
        <v>0</v>
      </c>
      <c r="P19" s="39">
        <v>0</v>
      </c>
      <c r="Q19" s="42">
        <f t="shared" si="7"/>
        <v>0</v>
      </c>
      <c r="R19" s="44">
        <f t="shared" si="8"/>
        <v>8</v>
      </c>
      <c r="S19" s="45">
        <f t="shared" si="9"/>
        <v>0.5813953488372093</v>
      </c>
    </row>
    <row r="20" spans="1:19" ht="15">
      <c r="A20" s="46" t="s">
        <v>82</v>
      </c>
      <c r="B20" s="39">
        <v>0</v>
      </c>
      <c r="C20" s="41">
        <f t="shared" si="0"/>
        <v>0</v>
      </c>
      <c r="D20" s="39">
        <v>0</v>
      </c>
      <c r="E20" s="42">
        <f t="shared" si="1"/>
        <v>0</v>
      </c>
      <c r="F20" s="39">
        <v>0</v>
      </c>
      <c r="G20" s="42">
        <f t="shared" si="2"/>
        <v>0</v>
      </c>
      <c r="H20" s="39">
        <v>0</v>
      </c>
      <c r="I20" s="42">
        <f t="shared" si="3"/>
        <v>0</v>
      </c>
      <c r="J20" s="39">
        <v>0</v>
      </c>
      <c r="K20" s="42">
        <f t="shared" si="4"/>
        <v>0</v>
      </c>
      <c r="L20" s="43">
        <v>0</v>
      </c>
      <c r="M20" s="42">
        <f t="shared" si="5"/>
        <v>0</v>
      </c>
      <c r="N20" s="39">
        <v>0</v>
      </c>
      <c r="O20" s="42">
        <f t="shared" si="6"/>
        <v>0</v>
      </c>
      <c r="P20" s="39">
        <v>0</v>
      </c>
      <c r="Q20" s="42">
        <f t="shared" si="7"/>
        <v>0</v>
      </c>
      <c r="R20" s="44">
        <f t="shared" si="8"/>
        <v>0</v>
      </c>
      <c r="S20" s="45">
        <f t="shared" si="9"/>
        <v>0</v>
      </c>
    </row>
    <row r="21" spans="1:19" ht="15">
      <c r="A21" s="46" t="s">
        <v>83</v>
      </c>
      <c r="B21" s="39">
        <v>0</v>
      </c>
      <c r="C21" s="41">
        <f t="shared" si="0"/>
        <v>0</v>
      </c>
      <c r="D21" s="39">
        <v>0</v>
      </c>
      <c r="E21" s="42">
        <f t="shared" si="1"/>
        <v>0</v>
      </c>
      <c r="F21" s="39">
        <v>0</v>
      </c>
      <c r="G21" s="42">
        <f t="shared" si="2"/>
        <v>0</v>
      </c>
      <c r="H21" s="39">
        <v>0</v>
      </c>
      <c r="I21" s="42">
        <f t="shared" si="3"/>
        <v>0</v>
      </c>
      <c r="J21" s="39">
        <v>5</v>
      </c>
      <c r="K21" s="42">
        <f t="shared" si="4"/>
        <v>2.4154589371980677</v>
      </c>
      <c r="L21" s="43">
        <v>0</v>
      </c>
      <c r="M21" s="42">
        <f t="shared" si="5"/>
        <v>0</v>
      </c>
      <c r="N21" s="39">
        <v>0</v>
      </c>
      <c r="O21" s="42">
        <f t="shared" si="6"/>
        <v>0</v>
      </c>
      <c r="P21" s="39">
        <v>0</v>
      </c>
      <c r="Q21" s="42">
        <f t="shared" si="7"/>
        <v>0</v>
      </c>
      <c r="R21" s="44">
        <f t="shared" si="8"/>
        <v>5</v>
      </c>
      <c r="S21" s="45">
        <f t="shared" si="9"/>
        <v>0.3633720930232558</v>
      </c>
    </row>
    <row r="22" spans="1:19" ht="15">
      <c r="A22" s="46" t="s">
        <v>84</v>
      </c>
      <c r="B22" s="39">
        <v>0</v>
      </c>
      <c r="C22" s="41">
        <f t="shared" si="0"/>
        <v>0</v>
      </c>
      <c r="D22" s="39">
        <v>0</v>
      </c>
      <c r="E22" s="42">
        <f t="shared" si="1"/>
        <v>0</v>
      </c>
      <c r="F22" s="39">
        <v>0</v>
      </c>
      <c r="G22" s="42">
        <f t="shared" si="2"/>
        <v>0</v>
      </c>
      <c r="H22" s="39">
        <v>0</v>
      </c>
      <c r="I22" s="42">
        <f t="shared" si="3"/>
        <v>0</v>
      </c>
      <c r="J22" s="39">
        <v>0</v>
      </c>
      <c r="K22" s="42">
        <f t="shared" si="4"/>
        <v>0</v>
      </c>
      <c r="L22" s="43">
        <v>0</v>
      </c>
      <c r="M22" s="42">
        <f t="shared" si="5"/>
        <v>0</v>
      </c>
      <c r="N22" s="39">
        <v>0</v>
      </c>
      <c r="O22" s="42">
        <f t="shared" si="6"/>
        <v>0</v>
      </c>
      <c r="P22" s="39">
        <v>0</v>
      </c>
      <c r="Q22" s="42">
        <f t="shared" si="7"/>
        <v>0</v>
      </c>
      <c r="R22" s="44">
        <f t="shared" si="8"/>
        <v>0</v>
      </c>
      <c r="S22" s="45">
        <f t="shared" si="9"/>
        <v>0</v>
      </c>
    </row>
    <row r="23" spans="1:19" ht="15">
      <c r="A23" s="46" t="s">
        <v>85</v>
      </c>
      <c r="B23" s="39">
        <v>0</v>
      </c>
      <c r="C23" s="41">
        <f t="shared" si="0"/>
        <v>0</v>
      </c>
      <c r="D23" s="39">
        <v>0</v>
      </c>
      <c r="E23" s="42">
        <f t="shared" si="1"/>
        <v>0</v>
      </c>
      <c r="F23" s="39">
        <v>0</v>
      </c>
      <c r="G23" s="42">
        <f t="shared" si="2"/>
        <v>0</v>
      </c>
      <c r="H23" s="39">
        <v>0</v>
      </c>
      <c r="I23" s="42">
        <f t="shared" si="3"/>
        <v>0</v>
      </c>
      <c r="J23" s="39">
        <v>0</v>
      </c>
      <c r="K23" s="42">
        <f t="shared" si="4"/>
        <v>0</v>
      </c>
      <c r="L23" s="43">
        <v>0</v>
      </c>
      <c r="M23" s="42">
        <f t="shared" si="5"/>
        <v>0</v>
      </c>
      <c r="N23" s="39">
        <v>0</v>
      </c>
      <c r="O23" s="42">
        <f t="shared" si="6"/>
        <v>0</v>
      </c>
      <c r="P23" s="39">
        <v>0</v>
      </c>
      <c r="Q23" s="42">
        <f t="shared" si="7"/>
        <v>0</v>
      </c>
      <c r="R23" s="44">
        <f t="shared" si="8"/>
        <v>0</v>
      </c>
      <c r="S23" s="45">
        <f t="shared" si="9"/>
        <v>0</v>
      </c>
    </row>
    <row r="24" spans="1:19" ht="15">
      <c r="A24" s="46" t="s">
        <v>86</v>
      </c>
      <c r="B24" s="39">
        <v>0</v>
      </c>
      <c r="C24" s="41">
        <f t="shared" si="0"/>
        <v>0</v>
      </c>
      <c r="D24" s="39">
        <v>0</v>
      </c>
      <c r="E24" s="42">
        <f t="shared" si="1"/>
        <v>0</v>
      </c>
      <c r="F24" s="39">
        <v>0</v>
      </c>
      <c r="G24" s="42">
        <f t="shared" si="2"/>
        <v>0</v>
      </c>
      <c r="H24" s="39">
        <v>0</v>
      </c>
      <c r="I24" s="42">
        <f t="shared" si="3"/>
        <v>0</v>
      </c>
      <c r="J24" s="39">
        <v>3</v>
      </c>
      <c r="K24" s="42">
        <f t="shared" si="4"/>
        <v>1.4492753623188406</v>
      </c>
      <c r="L24" s="43">
        <v>0</v>
      </c>
      <c r="M24" s="42">
        <f t="shared" si="5"/>
        <v>0</v>
      </c>
      <c r="N24" s="39">
        <v>0</v>
      </c>
      <c r="O24" s="42">
        <f t="shared" si="6"/>
        <v>0</v>
      </c>
      <c r="P24" s="39">
        <v>0</v>
      </c>
      <c r="Q24" s="42">
        <f t="shared" si="7"/>
        <v>0</v>
      </c>
      <c r="R24" s="44">
        <f t="shared" si="8"/>
        <v>3</v>
      </c>
      <c r="S24" s="45">
        <f t="shared" si="9"/>
        <v>0.2180232558139535</v>
      </c>
    </row>
    <row r="25" spans="1:19" ht="15">
      <c r="A25" s="46" t="s">
        <v>87</v>
      </c>
      <c r="B25" s="39">
        <v>1</v>
      </c>
      <c r="C25" s="41">
        <f t="shared" si="0"/>
        <v>0.6622516556291391</v>
      </c>
      <c r="D25" s="39">
        <v>0</v>
      </c>
      <c r="E25" s="42">
        <f t="shared" si="1"/>
        <v>0</v>
      </c>
      <c r="F25" s="39">
        <v>0</v>
      </c>
      <c r="G25" s="42">
        <f t="shared" si="2"/>
        <v>0</v>
      </c>
      <c r="H25" s="39">
        <v>0</v>
      </c>
      <c r="I25" s="42">
        <f t="shared" si="3"/>
        <v>0</v>
      </c>
      <c r="J25" s="39">
        <v>0</v>
      </c>
      <c r="K25" s="42">
        <f t="shared" si="4"/>
        <v>0</v>
      </c>
      <c r="L25" s="43">
        <v>0</v>
      </c>
      <c r="M25" s="42">
        <f t="shared" si="5"/>
        <v>0</v>
      </c>
      <c r="N25" s="39">
        <v>0</v>
      </c>
      <c r="O25" s="42">
        <f t="shared" si="6"/>
        <v>0</v>
      </c>
      <c r="P25" s="39">
        <v>0</v>
      </c>
      <c r="Q25" s="42">
        <f t="shared" si="7"/>
        <v>0</v>
      </c>
      <c r="R25" s="44">
        <f t="shared" si="8"/>
        <v>1</v>
      </c>
      <c r="S25" s="45">
        <f t="shared" si="9"/>
        <v>0.07267441860465117</v>
      </c>
    </row>
    <row r="26" spans="1:19" ht="15">
      <c r="A26" s="46" t="s">
        <v>88</v>
      </c>
      <c r="B26" s="39">
        <v>0</v>
      </c>
      <c r="C26" s="41">
        <f t="shared" si="0"/>
        <v>0</v>
      </c>
      <c r="D26" s="39">
        <v>0</v>
      </c>
      <c r="E26" s="42">
        <f t="shared" si="1"/>
        <v>0</v>
      </c>
      <c r="F26" s="39">
        <v>0</v>
      </c>
      <c r="G26" s="42">
        <f t="shared" si="2"/>
        <v>0</v>
      </c>
      <c r="H26" s="39">
        <v>0</v>
      </c>
      <c r="I26" s="42">
        <f t="shared" si="3"/>
        <v>0</v>
      </c>
      <c r="J26" s="39">
        <v>0</v>
      </c>
      <c r="K26" s="42">
        <f t="shared" si="4"/>
        <v>0</v>
      </c>
      <c r="L26" s="43">
        <v>0</v>
      </c>
      <c r="M26" s="42">
        <f t="shared" si="5"/>
        <v>0</v>
      </c>
      <c r="N26" s="39">
        <v>12</v>
      </c>
      <c r="O26" s="42">
        <f t="shared" si="6"/>
        <v>3.409090909090909</v>
      </c>
      <c r="P26" s="39">
        <v>0</v>
      </c>
      <c r="Q26" s="42">
        <f t="shared" si="7"/>
        <v>0</v>
      </c>
      <c r="R26" s="44">
        <f t="shared" si="8"/>
        <v>12</v>
      </c>
      <c r="S26" s="45">
        <f t="shared" si="9"/>
        <v>0.872093023255814</v>
      </c>
    </row>
    <row r="27" spans="1:19" ht="15">
      <c r="A27" s="46" t="s">
        <v>89</v>
      </c>
      <c r="B27" s="39">
        <v>4</v>
      </c>
      <c r="C27" s="41">
        <f t="shared" si="0"/>
        <v>2.6490066225165565</v>
      </c>
      <c r="D27" s="39">
        <v>5</v>
      </c>
      <c r="E27" s="42">
        <f t="shared" si="1"/>
        <v>2.3696682464454977</v>
      </c>
      <c r="F27" s="39">
        <v>16</v>
      </c>
      <c r="G27" s="42">
        <f t="shared" si="2"/>
        <v>12.698412698412698</v>
      </c>
      <c r="H27" s="39">
        <v>0</v>
      </c>
      <c r="I27" s="42">
        <f t="shared" si="3"/>
        <v>0</v>
      </c>
      <c r="J27" s="39">
        <v>0</v>
      </c>
      <c r="K27" s="42">
        <f t="shared" si="4"/>
        <v>0</v>
      </c>
      <c r="L27" s="43">
        <v>0</v>
      </c>
      <c r="M27" s="42">
        <f t="shared" si="5"/>
        <v>0</v>
      </c>
      <c r="N27" s="39">
        <v>0</v>
      </c>
      <c r="O27" s="42">
        <f t="shared" si="6"/>
        <v>0</v>
      </c>
      <c r="P27" s="39">
        <v>0</v>
      </c>
      <c r="Q27" s="42">
        <f t="shared" si="7"/>
        <v>0</v>
      </c>
      <c r="R27" s="44">
        <f t="shared" si="8"/>
        <v>25</v>
      </c>
      <c r="S27" s="45">
        <f t="shared" si="9"/>
        <v>1.816860465116279</v>
      </c>
    </row>
    <row r="28" spans="1:19" ht="15">
      <c r="A28" s="46" t="s">
        <v>90</v>
      </c>
      <c r="B28" s="39">
        <v>0</v>
      </c>
      <c r="C28" s="41">
        <f t="shared" si="0"/>
        <v>0</v>
      </c>
      <c r="D28" s="39">
        <v>0</v>
      </c>
      <c r="E28" s="42">
        <f t="shared" si="1"/>
        <v>0</v>
      </c>
      <c r="F28" s="39">
        <v>0</v>
      </c>
      <c r="G28" s="42">
        <f t="shared" si="2"/>
        <v>0</v>
      </c>
      <c r="H28" s="39">
        <v>0</v>
      </c>
      <c r="I28" s="42">
        <f t="shared" si="3"/>
        <v>0</v>
      </c>
      <c r="J28" s="39">
        <v>0</v>
      </c>
      <c r="K28" s="42">
        <f t="shared" si="4"/>
        <v>0</v>
      </c>
      <c r="L28" s="43">
        <v>2</v>
      </c>
      <c r="M28" s="42">
        <f t="shared" si="5"/>
        <v>2.5641025641025643</v>
      </c>
      <c r="N28" s="39">
        <v>0</v>
      </c>
      <c r="O28" s="42">
        <f t="shared" si="6"/>
        <v>0</v>
      </c>
      <c r="P28" s="39">
        <v>0</v>
      </c>
      <c r="Q28" s="42">
        <f t="shared" si="7"/>
        <v>0</v>
      </c>
      <c r="R28" s="44">
        <f t="shared" si="8"/>
        <v>2</v>
      </c>
      <c r="S28" s="45">
        <f t="shared" si="9"/>
        <v>0.14534883720930233</v>
      </c>
    </row>
    <row r="29" spans="1:19" ht="15">
      <c r="A29" s="46" t="s">
        <v>91</v>
      </c>
      <c r="B29" s="39">
        <v>0</v>
      </c>
      <c r="C29" s="41">
        <f t="shared" si="0"/>
        <v>0</v>
      </c>
      <c r="D29" s="39">
        <v>0</v>
      </c>
      <c r="E29" s="42">
        <f t="shared" si="1"/>
        <v>0</v>
      </c>
      <c r="F29" s="39">
        <v>0</v>
      </c>
      <c r="G29" s="42">
        <f t="shared" si="2"/>
        <v>0</v>
      </c>
      <c r="H29" s="39">
        <v>0</v>
      </c>
      <c r="I29" s="42">
        <f t="shared" si="3"/>
        <v>0</v>
      </c>
      <c r="J29" s="39">
        <v>0</v>
      </c>
      <c r="K29" s="42">
        <f t="shared" si="4"/>
        <v>0</v>
      </c>
      <c r="L29" s="43">
        <v>0</v>
      </c>
      <c r="M29" s="42">
        <f t="shared" si="5"/>
        <v>0</v>
      </c>
      <c r="N29" s="39">
        <v>0</v>
      </c>
      <c r="O29" s="42">
        <f t="shared" si="6"/>
        <v>0</v>
      </c>
      <c r="P29" s="39">
        <v>28</v>
      </c>
      <c r="Q29" s="42">
        <f t="shared" si="7"/>
        <v>31.818181818181817</v>
      </c>
      <c r="R29" s="44">
        <f t="shared" si="8"/>
        <v>28</v>
      </c>
      <c r="S29" s="45">
        <f t="shared" si="9"/>
        <v>2.0348837209302326</v>
      </c>
    </row>
    <row r="30" spans="1:19" ht="15">
      <c r="A30" s="46" t="s">
        <v>92</v>
      </c>
      <c r="B30" s="39">
        <v>0</v>
      </c>
      <c r="C30" s="41">
        <f t="shared" si="0"/>
        <v>0</v>
      </c>
      <c r="D30" s="39">
        <v>0</v>
      </c>
      <c r="E30" s="42">
        <f t="shared" si="1"/>
        <v>0</v>
      </c>
      <c r="F30" s="39">
        <v>0</v>
      </c>
      <c r="G30" s="42">
        <f t="shared" si="2"/>
        <v>0</v>
      </c>
      <c r="H30" s="39">
        <v>0</v>
      </c>
      <c r="I30" s="42">
        <f t="shared" si="3"/>
        <v>0</v>
      </c>
      <c r="J30" s="39">
        <v>0</v>
      </c>
      <c r="K30" s="42">
        <f t="shared" si="4"/>
        <v>0</v>
      </c>
      <c r="L30" s="43">
        <v>0</v>
      </c>
      <c r="M30" s="42">
        <f t="shared" si="5"/>
        <v>0</v>
      </c>
      <c r="N30" s="39">
        <v>13</v>
      </c>
      <c r="O30" s="42">
        <f t="shared" si="6"/>
        <v>3.6931818181818183</v>
      </c>
      <c r="P30" s="39">
        <v>0</v>
      </c>
      <c r="Q30" s="42">
        <f t="shared" si="7"/>
        <v>0</v>
      </c>
      <c r="R30" s="44">
        <f t="shared" si="8"/>
        <v>13</v>
      </c>
      <c r="S30" s="45">
        <f t="shared" si="9"/>
        <v>0.9447674418604651</v>
      </c>
    </row>
    <row r="31" spans="1:19" ht="15">
      <c r="A31" s="46" t="s">
        <v>93</v>
      </c>
      <c r="B31" s="39">
        <v>4</v>
      </c>
      <c r="C31" s="41">
        <f t="shared" si="0"/>
        <v>2.6490066225165565</v>
      </c>
      <c r="D31" s="39">
        <v>0</v>
      </c>
      <c r="E31" s="42">
        <f t="shared" si="1"/>
        <v>0</v>
      </c>
      <c r="F31" s="39">
        <v>0</v>
      </c>
      <c r="G31" s="42">
        <f t="shared" si="2"/>
        <v>0</v>
      </c>
      <c r="H31" s="39">
        <v>0</v>
      </c>
      <c r="I31" s="42">
        <f t="shared" si="3"/>
        <v>0</v>
      </c>
      <c r="J31" s="39">
        <v>174</v>
      </c>
      <c r="K31" s="42">
        <f t="shared" si="4"/>
        <v>84.05797101449275</v>
      </c>
      <c r="L31" s="43">
        <v>0</v>
      </c>
      <c r="M31" s="42">
        <f t="shared" si="5"/>
        <v>0</v>
      </c>
      <c r="N31" s="39">
        <v>1</v>
      </c>
      <c r="O31" s="42">
        <f t="shared" si="6"/>
        <v>0.2840909090909091</v>
      </c>
      <c r="P31" s="39">
        <v>0</v>
      </c>
      <c r="Q31" s="42">
        <f t="shared" si="7"/>
        <v>0</v>
      </c>
      <c r="R31" s="44">
        <f t="shared" si="8"/>
        <v>179</v>
      </c>
      <c r="S31" s="45">
        <f t="shared" si="9"/>
        <v>13.008720930232558</v>
      </c>
    </row>
    <row r="32" spans="1:19" ht="15">
      <c r="A32" s="46" t="s">
        <v>94</v>
      </c>
      <c r="B32" s="39">
        <v>0</v>
      </c>
      <c r="C32" s="41">
        <f t="shared" si="0"/>
        <v>0</v>
      </c>
      <c r="D32" s="39">
        <v>0</v>
      </c>
      <c r="E32" s="42">
        <f t="shared" si="1"/>
        <v>0</v>
      </c>
      <c r="F32" s="39">
        <v>0</v>
      </c>
      <c r="G32" s="42">
        <f t="shared" si="2"/>
        <v>0</v>
      </c>
      <c r="H32" s="39">
        <v>0</v>
      </c>
      <c r="I32" s="42">
        <f t="shared" si="3"/>
        <v>0</v>
      </c>
      <c r="J32" s="39">
        <v>8</v>
      </c>
      <c r="K32" s="42">
        <f t="shared" si="4"/>
        <v>3.864734299516908</v>
      </c>
      <c r="L32" s="43">
        <v>0</v>
      </c>
      <c r="M32" s="42">
        <f t="shared" si="5"/>
        <v>0</v>
      </c>
      <c r="N32" s="39">
        <v>0</v>
      </c>
      <c r="O32" s="42">
        <f t="shared" si="6"/>
        <v>0</v>
      </c>
      <c r="P32" s="39">
        <v>0</v>
      </c>
      <c r="Q32" s="42">
        <f t="shared" si="7"/>
        <v>0</v>
      </c>
      <c r="R32" s="44">
        <f t="shared" si="8"/>
        <v>8</v>
      </c>
      <c r="S32" s="45">
        <f t="shared" si="9"/>
        <v>0.5813953488372093</v>
      </c>
    </row>
    <row r="33" spans="1:19" ht="15">
      <c r="A33" s="46" t="s">
        <v>95</v>
      </c>
      <c r="B33" s="39">
        <v>0</v>
      </c>
      <c r="C33" s="41">
        <f t="shared" si="0"/>
        <v>0</v>
      </c>
      <c r="D33" s="39">
        <v>0</v>
      </c>
      <c r="E33" s="42">
        <f t="shared" si="1"/>
        <v>0</v>
      </c>
      <c r="F33" s="39">
        <v>0</v>
      </c>
      <c r="G33" s="42">
        <f t="shared" si="2"/>
        <v>0</v>
      </c>
      <c r="H33" s="39">
        <v>3</v>
      </c>
      <c r="I33" s="42">
        <f t="shared" si="3"/>
        <v>1.8404907975460123</v>
      </c>
      <c r="J33" s="39">
        <v>11</v>
      </c>
      <c r="K33" s="42">
        <f t="shared" si="4"/>
        <v>5.314009661835748</v>
      </c>
      <c r="L33" s="43">
        <v>0</v>
      </c>
      <c r="M33" s="42">
        <f t="shared" si="5"/>
        <v>0</v>
      </c>
      <c r="N33" s="39">
        <v>0</v>
      </c>
      <c r="O33" s="42">
        <f t="shared" si="6"/>
        <v>0</v>
      </c>
      <c r="P33" s="39">
        <v>0</v>
      </c>
      <c r="Q33" s="42">
        <f t="shared" si="7"/>
        <v>0</v>
      </c>
      <c r="R33" s="44">
        <f t="shared" si="8"/>
        <v>14</v>
      </c>
      <c r="S33" s="45">
        <f t="shared" si="9"/>
        <v>1.0174418604651163</v>
      </c>
    </row>
    <row r="34" spans="1:19" ht="15">
      <c r="A34" s="46" t="s">
        <v>96</v>
      </c>
      <c r="B34" s="39">
        <v>0</v>
      </c>
      <c r="C34" s="41">
        <f t="shared" si="0"/>
        <v>0</v>
      </c>
      <c r="D34" s="39">
        <v>0</v>
      </c>
      <c r="E34" s="42">
        <f t="shared" si="1"/>
        <v>0</v>
      </c>
      <c r="F34" s="39">
        <v>0</v>
      </c>
      <c r="G34" s="42">
        <f t="shared" si="2"/>
        <v>0</v>
      </c>
      <c r="H34" s="39">
        <v>0</v>
      </c>
      <c r="I34" s="42">
        <f t="shared" si="3"/>
        <v>0</v>
      </c>
      <c r="J34" s="39">
        <v>0</v>
      </c>
      <c r="K34" s="42">
        <f t="shared" si="4"/>
        <v>0</v>
      </c>
      <c r="L34" s="43">
        <v>0</v>
      </c>
      <c r="M34" s="42">
        <f t="shared" si="5"/>
        <v>0</v>
      </c>
      <c r="N34" s="39">
        <v>0</v>
      </c>
      <c r="O34" s="42">
        <f t="shared" si="6"/>
        <v>0</v>
      </c>
      <c r="P34" s="39">
        <v>0</v>
      </c>
      <c r="Q34" s="42">
        <f t="shared" si="7"/>
        <v>0</v>
      </c>
      <c r="R34" s="44">
        <f t="shared" si="8"/>
        <v>0</v>
      </c>
      <c r="S34" s="45">
        <f t="shared" si="9"/>
        <v>0</v>
      </c>
    </row>
    <row r="35" spans="1:19" ht="15">
      <c r="A35" s="46" t="s">
        <v>97</v>
      </c>
      <c r="B35" s="39">
        <v>0</v>
      </c>
      <c r="C35" s="41">
        <f t="shared" si="0"/>
        <v>0</v>
      </c>
      <c r="D35" s="39">
        <v>0</v>
      </c>
      <c r="E35" s="42">
        <f t="shared" si="1"/>
        <v>0</v>
      </c>
      <c r="F35" s="39">
        <v>1</v>
      </c>
      <c r="G35" s="42">
        <f t="shared" si="2"/>
        <v>0.7936507936507936</v>
      </c>
      <c r="H35" s="39">
        <v>0</v>
      </c>
      <c r="I35" s="42">
        <f t="shared" si="3"/>
        <v>0</v>
      </c>
      <c r="J35" s="39">
        <v>0</v>
      </c>
      <c r="K35" s="42">
        <f t="shared" si="4"/>
        <v>0</v>
      </c>
      <c r="L35" s="43">
        <v>0</v>
      </c>
      <c r="M35" s="42">
        <f t="shared" si="5"/>
        <v>0</v>
      </c>
      <c r="N35" s="39">
        <v>0</v>
      </c>
      <c r="O35" s="42">
        <f t="shared" si="6"/>
        <v>0</v>
      </c>
      <c r="P35" s="39">
        <v>0</v>
      </c>
      <c r="Q35" s="42">
        <f t="shared" si="7"/>
        <v>0</v>
      </c>
      <c r="R35" s="44">
        <f t="shared" si="8"/>
        <v>1</v>
      </c>
      <c r="S35" s="45">
        <f t="shared" si="9"/>
        <v>0.07267441860465117</v>
      </c>
    </row>
    <row r="36" spans="1:19" ht="15">
      <c r="A36" s="46" t="s">
        <v>98</v>
      </c>
      <c r="B36" s="39">
        <v>0</v>
      </c>
      <c r="C36" s="41">
        <f t="shared" si="0"/>
        <v>0</v>
      </c>
      <c r="D36" s="39">
        <v>0</v>
      </c>
      <c r="E36" s="42">
        <f t="shared" si="1"/>
        <v>0</v>
      </c>
      <c r="F36" s="39">
        <v>0</v>
      </c>
      <c r="G36" s="42">
        <f t="shared" si="2"/>
        <v>0</v>
      </c>
      <c r="H36" s="39">
        <v>0</v>
      </c>
      <c r="I36" s="42">
        <f t="shared" si="3"/>
        <v>0</v>
      </c>
      <c r="J36" s="39">
        <v>0</v>
      </c>
      <c r="K36" s="42">
        <f t="shared" si="4"/>
        <v>0</v>
      </c>
      <c r="L36" s="43">
        <v>0</v>
      </c>
      <c r="M36" s="42">
        <f t="shared" si="5"/>
        <v>0</v>
      </c>
      <c r="N36" s="39">
        <v>0</v>
      </c>
      <c r="O36" s="42">
        <f t="shared" si="6"/>
        <v>0</v>
      </c>
      <c r="P36" s="39">
        <v>0</v>
      </c>
      <c r="Q36" s="42">
        <f t="shared" si="7"/>
        <v>0</v>
      </c>
      <c r="R36" s="44">
        <f t="shared" si="8"/>
        <v>0</v>
      </c>
      <c r="S36" s="45">
        <f t="shared" si="9"/>
        <v>0</v>
      </c>
    </row>
    <row r="37" spans="1:19" ht="15">
      <c r="A37" s="46" t="s">
        <v>99</v>
      </c>
      <c r="B37" s="39">
        <v>0</v>
      </c>
      <c r="C37" s="41">
        <f t="shared" si="0"/>
        <v>0</v>
      </c>
      <c r="D37" s="39">
        <v>0</v>
      </c>
      <c r="E37" s="42">
        <f t="shared" si="1"/>
        <v>0</v>
      </c>
      <c r="F37" s="39">
        <v>0</v>
      </c>
      <c r="G37" s="42">
        <f t="shared" si="2"/>
        <v>0</v>
      </c>
      <c r="H37" s="39">
        <v>0</v>
      </c>
      <c r="I37" s="42">
        <f t="shared" si="3"/>
        <v>0</v>
      </c>
      <c r="J37" s="39">
        <v>0</v>
      </c>
      <c r="K37" s="42">
        <f t="shared" si="4"/>
        <v>0</v>
      </c>
      <c r="L37" s="43">
        <v>0</v>
      </c>
      <c r="M37" s="42">
        <f t="shared" si="5"/>
        <v>0</v>
      </c>
      <c r="N37" s="39">
        <v>0</v>
      </c>
      <c r="O37" s="42">
        <f t="shared" si="6"/>
        <v>0</v>
      </c>
      <c r="P37" s="39">
        <v>0</v>
      </c>
      <c r="Q37" s="42">
        <f t="shared" si="7"/>
        <v>0</v>
      </c>
      <c r="R37" s="44">
        <f t="shared" si="8"/>
        <v>0</v>
      </c>
      <c r="S37" s="45">
        <f t="shared" si="9"/>
        <v>0</v>
      </c>
    </row>
    <row r="38" spans="1:19" ht="15">
      <c r="A38" s="72" t="s">
        <v>9</v>
      </c>
      <c r="B38" s="73">
        <f>SUM(B7:B37)</f>
        <v>151</v>
      </c>
      <c r="C38" s="76">
        <f t="shared" si="0"/>
        <v>100</v>
      </c>
      <c r="D38" s="73">
        <f>SUM(D7:D37)</f>
        <v>211</v>
      </c>
      <c r="E38" s="75">
        <f t="shared" si="1"/>
        <v>100</v>
      </c>
      <c r="F38" s="73">
        <f>SUM(F7:F37)</f>
        <v>126</v>
      </c>
      <c r="G38" s="75">
        <f t="shared" si="2"/>
        <v>100</v>
      </c>
      <c r="H38" s="73">
        <f>SUM(H7:H37)</f>
        <v>163</v>
      </c>
      <c r="I38" s="75">
        <f t="shared" si="3"/>
        <v>100</v>
      </c>
      <c r="J38" s="73">
        <f>SUM(J7:J37)</f>
        <v>207</v>
      </c>
      <c r="K38" s="75">
        <f t="shared" si="4"/>
        <v>100</v>
      </c>
      <c r="L38" s="74">
        <f>SUM(L7:L37)</f>
        <v>78</v>
      </c>
      <c r="M38" s="75">
        <f t="shared" si="5"/>
        <v>100</v>
      </c>
      <c r="N38" s="73">
        <f>SUM(N7:N37)</f>
        <v>352</v>
      </c>
      <c r="O38" s="75">
        <f t="shared" si="6"/>
        <v>100</v>
      </c>
      <c r="P38" s="73">
        <f>SUM(P7:P37)</f>
        <v>88</v>
      </c>
      <c r="Q38" s="75">
        <f t="shared" si="7"/>
        <v>100</v>
      </c>
      <c r="R38" s="73">
        <f t="shared" si="8"/>
        <v>1376</v>
      </c>
      <c r="S38" s="75">
        <f t="shared" si="9"/>
        <v>100</v>
      </c>
    </row>
    <row r="39" ht="15">
      <c r="A39" s="6" t="s">
        <v>51</v>
      </c>
    </row>
  </sheetData>
  <sheetProtection/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  <ignoredErrors>
    <ignoredError sqref="C38 E38 G38 K38 I38 M38 O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5">
      <selection activeCell="M18" sqref="M18"/>
    </sheetView>
  </sheetViews>
  <sheetFormatPr defaultColWidth="11.421875" defaultRowHeight="15"/>
  <cols>
    <col min="1" max="1" width="8.00390625" style="0" customWidth="1"/>
    <col min="2" max="2" width="5.8515625" style="0" customWidth="1"/>
    <col min="3" max="4" width="5.7109375" style="0" customWidth="1"/>
    <col min="5" max="5" width="5.8515625" style="0" customWidth="1"/>
    <col min="6" max="7" width="5.7109375" style="0" customWidth="1"/>
    <col min="8" max="8" width="6.28125" style="0" customWidth="1"/>
    <col min="9" max="9" width="7.7109375" style="0" customWidth="1"/>
    <col min="10" max="10" width="5.8515625" style="0" customWidth="1"/>
    <col min="11" max="11" width="6.28125" style="0" customWidth="1"/>
    <col min="12" max="12" width="6.421875" style="0" customWidth="1"/>
    <col min="13" max="13" width="5.8515625" style="0" customWidth="1"/>
    <col min="14" max="15" width="6.421875" style="0" customWidth="1"/>
    <col min="16" max="16" width="6.00390625" style="0" customWidth="1"/>
    <col min="17" max="17" width="5.8515625" style="0" customWidth="1"/>
    <col min="18" max="18" width="6.7109375" style="0" customWidth="1"/>
    <col min="19" max="19" width="6.57421875" style="0" customWidth="1"/>
  </cols>
  <sheetData>
    <row r="1" spans="1:19" ht="18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5.75">
      <c r="A2" s="156" t="s">
        <v>101</v>
      </c>
      <c r="B2" s="157"/>
      <c r="C2" s="156"/>
      <c r="D2" s="157"/>
      <c r="E2" s="156"/>
      <c r="F2" s="157"/>
      <c r="G2" s="156"/>
      <c r="H2" s="157"/>
      <c r="I2" s="156"/>
      <c r="J2" s="157"/>
      <c r="K2" s="156"/>
      <c r="L2" s="157"/>
      <c r="M2" s="156"/>
      <c r="N2" s="156"/>
      <c r="O2" s="156"/>
      <c r="P2" s="157"/>
      <c r="Q2" s="156"/>
      <c r="R2" s="157"/>
      <c r="S2" s="156"/>
    </row>
    <row r="3" spans="1:19" ht="15.75">
      <c r="A3" s="156" t="s">
        <v>106</v>
      </c>
      <c r="B3" s="157"/>
      <c r="C3" s="156"/>
      <c r="D3" s="157"/>
      <c r="E3" s="156"/>
      <c r="F3" s="157"/>
      <c r="G3" s="156"/>
      <c r="H3" s="157"/>
      <c r="I3" s="156"/>
      <c r="J3" s="157"/>
      <c r="K3" s="156"/>
      <c r="L3" s="157"/>
      <c r="M3" s="156"/>
      <c r="N3" s="156"/>
      <c r="O3" s="156"/>
      <c r="P3" s="157"/>
      <c r="Q3" s="156"/>
      <c r="R3" s="157"/>
      <c r="S3" s="156"/>
    </row>
    <row r="5" spans="1:19" ht="15">
      <c r="A5" s="111" t="s">
        <v>102</v>
      </c>
      <c r="B5" s="114" t="s">
        <v>11</v>
      </c>
      <c r="C5" s="115"/>
      <c r="D5" s="115"/>
      <c r="E5" s="115"/>
      <c r="F5" s="115"/>
      <c r="G5" s="115"/>
      <c r="H5" s="115"/>
      <c r="I5" s="116"/>
      <c r="J5" s="114" t="s">
        <v>18</v>
      </c>
      <c r="K5" s="115"/>
      <c r="L5" s="115"/>
      <c r="M5" s="115"/>
      <c r="N5" s="115"/>
      <c r="O5" s="115"/>
      <c r="P5" s="115"/>
      <c r="Q5" s="116"/>
      <c r="R5" s="117" t="s">
        <v>9</v>
      </c>
      <c r="S5" s="118"/>
    </row>
    <row r="6" spans="1:19" ht="15">
      <c r="A6" s="112"/>
      <c r="B6" s="119" t="s">
        <v>12</v>
      </c>
      <c r="C6" s="120"/>
      <c r="D6" s="119" t="s">
        <v>15</v>
      </c>
      <c r="E6" s="120"/>
      <c r="F6" s="119" t="s">
        <v>16</v>
      </c>
      <c r="G6" s="120"/>
      <c r="H6" s="119" t="s">
        <v>17</v>
      </c>
      <c r="I6" s="120"/>
      <c r="J6" s="119" t="s">
        <v>19</v>
      </c>
      <c r="K6" s="120"/>
      <c r="L6" s="119" t="s">
        <v>20</v>
      </c>
      <c r="M6" s="120"/>
      <c r="N6" s="119" t="s">
        <v>21</v>
      </c>
      <c r="O6" s="120"/>
      <c r="P6" s="121" t="s">
        <v>22</v>
      </c>
      <c r="Q6" s="122"/>
      <c r="R6" s="117"/>
      <c r="S6" s="118"/>
    </row>
    <row r="7" spans="1:19" ht="15">
      <c r="A7" s="113"/>
      <c r="B7" s="77" t="s">
        <v>13</v>
      </c>
      <c r="C7" s="78" t="s">
        <v>14</v>
      </c>
      <c r="D7" s="77" t="s">
        <v>13</v>
      </c>
      <c r="E7" s="78" t="s">
        <v>14</v>
      </c>
      <c r="F7" s="77" t="s">
        <v>13</v>
      </c>
      <c r="G7" s="78" t="s">
        <v>14</v>
      </c>
      <c r="H7" s="77" t="s">
        <v>13</v>
      </c>
      <c r="I7" s="78" t="s">
        <v>14</v>
      </c>
      <c r="J7" s="77" t="s">
        <v>13</v>
      </c>
      <c r="K7" s="78" t="s">
        <v>14</v>
      </c>
      <c r="L7" s="77" t="s">
        <v>13</v>
      </c>
      <c r="M7" s="78" t="s">
        <v>14</v>
      </c>
      <c r="N7" s="77" t="s">
        <v>13</v>
      </c>
      <c r="O7" s="78" t="s">
        <v>14</v>
      </c>
      <c r="P7" s="77" t="s">
        <v>13</v>
      </c>
      <c r="Q7" s="78" t="s">
        <v>14</v>
      </c>
      <c r="R7" s="77" t="s">
        <v>13</v>
      </c>
      <c r="S7" s="78" t="s">
        <v>14</v>
      </c>
    </row>
    <row r="8" spans="1:19" ht="15">
      <c r="A8" s="79">
        <v>2012</v>
      </c>
      <c r="B8" s="80">
        <v>159</v>
      </c>
      <c r="C8" s="12">
        <f aca="true" t="shared" si="0" ref="C8:C13">B8*100/$B$13</f>
        <v>20.893561103810775</v>
      </c>
      <c r="D8" s="80">
        <v>104</v>
      </c>
      <c r="E8" s="81">
        <f aca="true" t="shared" si="1" ref="E8:E13">D8*100/$D$13</f>
        <v>15.138282387190683</v>
      </c>
      <c r="F8" s="80">
        <v>129</v>
      </c>
      <c r="G8" s="81">
        <f aca="true" t="shared" si="2" ref="G8:G13">F8*100/$F$13</f>
        <v>22.203098106712563</v>
      </c>
      <c r="H8" s="80">
        <v>310</v>
      </c>
      <c r="I8" s="81">
        <f aca="true" t="shared" si="3" ref="I8:I13">H8*100/$H$13</f>
        <v>33.9539978094195</v>
      </c>
      <c r="J8" s="80">
        <v>146</v>
      </c>
      <c r="K8" s="81">
        <f aca="true" t="shared" si="4" ref="K8:K13">J8*100/$J$13</f>
        <v>16.937354988399072</v>
      </c>
      <c r="L8" s="80">
        <v>54</v>
      </c>
      <c r="M8" s="81">
        <f aca="true" t="shared" si="5" ref="M8:M13">L8*100/$L$13</f>
        <v>18.75</v>
      </c>
      <c r="N8" s="82">
        <v>269</v>
      </c>
      <c r="O8" s="81">
        <f aca="true" t="shared" si="6" ref="O8:O13">N8*100/$N$13</f>
        <v>16.513198281154082</v>
      </c>
      <c r="P8" s="80">
        <v>66</v>
      </c>
      <c r="Q8" s="81">
        <f aca="true" t="shared" si="7" ref="Q8:Q13">P8*100/$P$13</f>
        <v>20.496894409937887</v>
      </c>
      <c r="R8" s="83">
        <v>1237</v>
      </c>
      <c r="S8" s="84">
        <f aca="true" t="shared" si="8" ref="S8:S13">R8*100/$R$13</f>
        <v>20.469965249048485</v>
      </c>
    </row>
    <row r="9" spans="1:19" ht="15">
      <c r="A9" s="79">
        <v>2013</v>
      </c>
      <c r="B9" s="80">
        <v>85</v>
      </c>
      <c r="C9" s="12">
        <f t="shared" si="0"/>
        <v>11.169513797634691</v>
      </c>
      <c r="D9" s="80">
        <v>132</v>
      </c>
      <c r="E9" s="81">
        <f t="shared" si="1"/>
        <v>19.213973799126638</v>
      </c>
      <c r="F9" s="80">
        <v>93</v>
      </c>
      <c r="G9" s="81">
        <f t="shared" si="2"/>
        <v>16.006884681583475</v>
      </c>
      <c r="H9" s="80">
        <v>151</v>
      </c>
      <c r="I9" s="81">
        <f t="shared" si="3"/>
        <v>16.538882803943046</v>
      </c>
      <c r="J9" s="80">
        <v>154</v>
      </c>
      <c r="K9" s="81">
        <f t="shared" si="4"/>
        <v>17.865429234338748</v>
      </c>
      <c r="L9" s="80">
        <v>38</v>
      </c>
      <c r="M9" s="81">
        <f t="shared" si="5"/>
        <v>13.194444444444445</v>
      </c>
      <c r="N9" s="82">
        <v>507</v>
      </c>
      <c r="O9" s="81">
        <f t="shared" si="6"/>
        <v>31.123388581952117</v>
      </c>
      <c r="P9" s="80">
        <v>45</v>
      </c>
      <c r="Q9" s="81">
        <f t="shared" si="7"/>
        <v>13.975155279503106</v>
      </c>
      <c r="R9" s="83">
        <v>1205</v>
      </c>
      <c r="S9" s="84">
        <f t="shared" si="8"/>
        <v>19.94042694026146</v>
      </c>
    </row>
    <row r="10" spans="1:19" ht="15">
      <c r="A10" s="79">
        <v>2014</v>
      </c>
      <c r="B10" s="80">
        <v>158</v>
      </c>
      <c r="C10" s="12">
        <f t="shared" si="0"/>
        <v>20.76215505913272</v>
      </c>
      <c r="D10" s="80">
        <v>84</v>
      </c>
      <c r="E10" s="81">
        <f t="shared" si="1"/>
        <v>12.22707423580786</v>
      </c>
      <c r="F10" s="80">
        <v>99</v>
      </c>
      <c r="G10" s="81">
        <f t="shared" si="2"/>
        <v>17.03958691910499</v>
      </c>
      <c r="H10" s="80">
        <v>110</v>
      </c>
      <c r="I10" s="81">
        <f t="shared" si="3"/>
        <v>12.048192771084338</v>
      </c>
      <c r="J10" s="80">
        <v>164</v>
      </c>
      <c r="K10" s="81">
        <f t="shared" si="4"/>
        <v>19.02552204176334</v>
      </c>
      <c r="L10" s="80">
        <v>53</v>
      </c>
      <c r="M10" s="81">
        <f t="shared" si="5"/>
        <v>18.40277777777778</v>
      </c>
      <c r="N10" s="82">
        <v>113</v>
      </c>
      <c r="O10" s="81">
        <f t="shared" si="6"/>
        <v>6.936771025168815</v>
      </c>
      <c r="P10" s="80">
        <v>73</v>
      </c>
      <c r="Q10" s="81">
        <f t="shared" si="7"/>
        <v>22.67080745341615</v>
      </c>
      <c r="R10" s="83">
        <f>SUM(B10+D10+F10+H10+J10+L10+N10+P10)</f>
        <v>854</v>
      </c>
      <c r="S10" s="84">
        <f t="shared" si="8"/>
        <v>14.132053615753765</v>
      </c>
    </row>
    <row r="11" spans="1:19" ht="15">
      <c r="A11" s="79">
        <v>2015</v>
      </c>
      <c r="B11" s="80">
        <v>208</v>
      </c>
      <c r="C11" s="12">
        <f t="shared" si="0"/>
        <v>27.33245729303548</v>
      </c>
      <c r="D11" s="80">
        <v>156</v>
      </c>
      <c r="E11" s="81">
        <f t="shared" si="1"/>
        <v>22.707423580786028</v>
      </c>
      <c r="F11" s="80">
        <v>134</v>
      </c>
      <c r="G11" s="81">
        <f t="shared" si="2"/>
        <v>23.06368330464716</v>
      </c>
      <c r="H11" s="80">
        <v>179</v>
      </c>
      <c r="I11" s="81">
        <f t="shared" si="3"/>
        <v>19.605695509309967</v>
      </c>
      <c r="J11" s="80">
        <v>191</v>
      </c>
      <c r="K11" s="81">
        <f t="shared" si="4"/>
        <v>22.157772621809745</v>
      </c>
      <c r="L11" s="80">
        <v>65</v>
      </c>
      <c r="M11" s="81">
        <f t="shared" si="5"/>
        <v>22.569444444444443</v>
      </c>
      <c r="N11" s="82">
        <v>388</v>
      </c>
      <c r="O11" s="81">
        <f t="shared" si="6"/>
        <v>23.8182934315531</v>
      </c>
      <c r="P11" s="80">
        <v>50</v>
      </c>
      <c r="Q11" s="81">
        <f t="shared" si="7"/>
        <v>15.527950310559007</v>
      </c>
      <c r="R11" s="83">
        <f>SUM(B11+D11+F11+H11+J11+L11+N11+P11)</f>
        <v>1371</v>
      </c>
      <c r="S11" s="84">
        <f t="shared" si="8"/>
        <v>22.687406917094158</v>
      </c>
    </row>
    <row r="12" spans="1:19" ht="15">
      <c r="A12" s="79">
        <v>2016</v>
      </c>
      <c r="B12" s="80">
        <v>151</v>
      </c>
      <c r="C12" s="12">
        <f t="shared" si="0"/>
        <v>19.842312746386334</v>
      </c>
      <c r="D12" s="80">
        <v>211</v>
      </c>
      <c r="E12" s="81">
        <f t="shared" si="1"/>
        <v>30.71324599708879</v>
      </c>
      <c r="F12" s="80">
        <v>126</v>
      </c>
      <c r="G12" s="81">
        <f t="shared" si="2"/>
        <v>21.686746987951807</v>
      </c>
      <c r="H12" s="80">
        <v>163</v>
      </c>
      <c r="I12" s="81">
        <f t="shared" si="3"/>
        <v>17.853231106243154</v>
      </c>
      <c r="J12" s="80">
        <v>207</v>
      </c>
      <c r="K12" s="81">
        <f t="shared" si="4"/>
        <v>24.013921113689094</v>
      </c>
      <c r="L12" s="80">
        <v>78</v>
      </c>
      <c r="M12" s="81">
        <f t="shared" si="5"/>
        <v>27.083333333333332</v>
      </c>
      <c r="N12" s="82">
        <v>352</v>
      </c>
      <c r="O12" s="81">
        <f t="shared" si="6"/>
        <v>21.608348680171886</v>
      </c>
      <c r="P12" s="80">
        <v>88</v>
      </c>
      <c r="Q12" s="81">
        <f t="shared" si="7"/>
        <v>27.32919254658385</v>
      </c>
      <c r="R12" s="83">
        <f>SUM(B12+D12+F12+H12+J12+L12+N12+P12)</f>
        <v>1376</v>
      </c>
      <c r="S12" s="84">
        <f t="shared" si="8"/>
        <v>22.77014727784213</v>
      </c>
    </row>
    <row r="13" spans="1:19" ht="15">
      <c r="A13" s="18" t="s">
        <v>9</v>
      </c>
      <c r="B13" s="97">
        <f>SUM(B8:B12)</f>
        <v>761</v>
      </c>
      <c r="C13" s="27">
        <f t="shared" si="0"/>
        <v>100</v>
      </c>
      <c r="D13" s="97">
        <f>SUM(D8:D12)</f>
        <v>687</v>
      </c>
      <c r="E13" s="98">
        <f t="shared" si="1"/>
        <v>100</v>
      </c>
      <c r="F13" s="97">
        <f>SUM(F8:F12)</f>
        <v>581</v>
      </c>
      <c r="G13" s="98">
        <f t="shared" si="2"/>
        <v>100</v>
      </c>
      <c r="H13" s="97">
        <f>SUM(H8:H12)</f>
        <v>913</v>
      </c>
      <c r="I13" s="98">
        <f t="shared" si="3"/>
        <v>100</v>
      </c>
      <c r="J13" s="97">
        <f>SUM(J8:J12)</f>
        <v>862</v>
      </c>
      <c r="K13" s="98">
        <f t="shared" si="4"/>
        <v>100</v>
      </c>
      <c r="L13" s="97">
        <f>SUM(L8:L12)</f>
        <v>288</v>
      </c>
      <c r="M13" s="98">
        <f t="shared" si="5"/>
        <v>100</v>
      </c>
      <c r="N13" s="97">
        <f>SUM(N8:N12)</f>
        <v>1629</v>
      </c>
      <c r="O13" s="98">
        <f t="shared" si="6"/>
        <v>100</v>
      </c>
      <c r="P13" s="97">
        <f>SUM(P8:P12)</f>
        <v>322</v>
      </c>
      <c r="Q13" s="98">
        <f t="shared" si="7"/>
        <v>100</v>
      </c>
      <c r="R13" s="97">
        <f>SUM(R8:R12)</f>
        <v>6043</v>
      </c>
      <c r="S13" s="99">
        <f t="shared" si="8"/>
        <v>100</v>
      </c>
    </row>
    <row r="14" spans="1:7" ht="15">
      <c r="A14" s="6" t="s">
        <v>103</v>
      </c>
      <c r="B14" s="6"/>
      <c r="C14" s="6"/>
      <c r="D14" s="6"/>
      <c r="E14" s="6"/>
      <c r="F14" s="6"/>
      <c r="G14" s="6"/>
    </row>
  </sheetData>
  <sheetProtection/>
  <mergeCells count="15">
    <mergeCell ref="A1:S1"/>
    <mergeCell ref="A2:S2"/>
    <mergeCell ref="A3:S3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landscape" paperSize="9" r:id="rId1"/>
  <ignoredErrors>
    <ignoredError sqref="C13 E13 G13 K13 M13 O13 Q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Q12" sqref="Q12"/>
    </sheetView>
  </sheetViews>
  <sheetFormatPr defaultColWidth="11.421875" defaultRowHeight="15"/>
  <cols>
    <col min="1" max="1" width="8.00390625" style="0" customWidth="1"/>
    <col min="2" max="2" width="5.8515625" style="0" customWidth="1"/>
    <col min="3" max="3" width="5.421875" style="0" customWidth="1"/>
    <col min="4" max="4" width="6.00390625" style="0" customWidth="1"/>
    <col min="5" max="6" width="6.28125" style="0" customWidth="1"/>
    <col min="7" max="8" width="6.140625" style="0" customWidth="1"/>
    <col min="9" max="9" width="6.57421875" style="0" customWidth="1"/>
    <col min="10" max="11" width="6.00390625" style="0" customWidth="1"/>
    <col min="12" max="12" width="6.57421875" style="0" customWidth="1"/>
    <col min="13" max="13" width="5.7109375" style="0" customWidth="1"/>
    <col min="14" max="14" width="6.00390625" style="0" customWidth="1"/>
    <col min="15" max="15" width="5.8515625" style="0" customWidth="1"/>
    <col min="16" max="16" width="6.281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spans="1:1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">
      <c r="A2" s="158" t="s">
        <v>104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5.75">
      <c r="A3" s="159" t="s">
        <v>106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5" spans="1:19" ht="15">
      <c r="A5" s="160" t="s">
        <v>102</v>
      </c>
      <c r="B5" s="163" t="s">
        <v>11</v>
      </c>
      <c r="C5" s="164"/>
      <c r="D5" s="164"/>
      <c r="E5" s="164"/>
      <c r="F5" s="164"/>
      <c r="G5" s="164"/>
      <c r="H5" s="164"/>
      <c r="I5" s="165"/>
      <c r="J5" s="163" t="s">
        <v>18</v>
      </c>
      <c r="K5" s="164"/>
      <c r="L5" s="164"/>
      <c r="M5" s="164"/>
      <c r="N5" s="164"/>
      <c r="O5" s="164"/>
      <c r="P5" s="164"/>
      <c r="Q5" s="165"/>
      <c r="R5" s="166" t="s">
        <v>9</v>
      </c>
      <c r="S5" s="166"/>
    </row>
    <row r="6" spans="1:19" ht="15">
      <c r="A6" s="161"/>
      <c r="B6" s="168" t="s">
        <v>12</v>
      </c>
      <c r="C6" s="168"/>
      <c r="D6" s="168" t="s">
        <v>15</v>
      </c>
      <c r="E6" s="168"/>
      <c r="F6" s="168" t="s">
        <v>16</v>
      </c>
      <c r="G6" s="168"/>
      <c r="H6" s="168" t="s">
        <v>17</v>
      </c>
      <c r="I6" s="168"/>
      <c r="J6" s="168" t="s">
        <v>19</v>
      </c>
      <c r="K6" s="168"/>
      <c r="L6" s="169" t="s">
        <v>20</v>
      </c>
      <c r="M6" s="170"/>
      <c r="N6" s="168" t="s">
        <v>21</v>
      </c>
      <c r="O6" s="168"/>
      <c r="P6" s="168" t="s">
        <v>22</v>
      </c>
      <c r="Q6" s="168"/>
      <c r="R6" s="167"/>
      <c r="S6" s="167"/>
    </row>
    <row r="7" spans="1:19" ht="15">
      <c r="A7" s="162"/>
      <c r="B7" s="85" t="s">
        <v>13</v>
      </c>
      <c r="C7" s="86" t="s">
        <v>14</v>
      </c>
      <c r="D7" s="85" t="s">
        <v>13</v>
      </c>
      <c r="E7" s="86" t="s">
        <v>14</v>
      </c>
      <c r="F7" s="85" t="s">
        <v>13</v>
      </c>
      <c r="G7" s="86" t="s">
        <v>14</v>
      </c>
      <c r="H7" s="85" t="s">
        <v>13</v>
      </c>
      <c r="I7" s="86" t="s">
        <v>14</v>
      </c>
      <c r="J7" s="85" t="s">
        <v>13</v>
      </c>
      <c r="K7" s="86" t="s">
        <v>14</v>
      </c>
      <c r="L7" s="85" t="s">
        <v>13</v>
      </c>
      <c r="M7" s="86" t="s">
        <v>14</v>
      </c>
      <c r="N7" s="85" t="s">
        <v>13</v>
      </c>
      <c r="O7" s="86" t="s">
        <v>24</v>
      </c>
      <c r="P7" s="85" t="s">
        <v>13</v>
      </c>
      <c r="Q7" s="86" t="s">
        <v>14</v>
      </c>
      <c r="R7" s="85" t="s">
        <v>13</v>
      </c>
      <c r="S7" s="86" t="s">
        <v>14</v>
      </c>
    </row>
    <row r="8" spans="1:19" ht="15">
      <c r="A8" s="87">
        <v>2012</v>
      </c>
      <c r="B8" s="88">
        <v>5650</v>
      </c>
      <c r="C8" s="89">
        <f aca="true" t="shared" si="0" ref="C8:C13">B8*100/$B$13</f>
        <v>35.025726861322916</v>
      </c>
      <c r="D8" s="88">
        <v>3708</v>
      </c>
      <c r="E8" s="90">
        <f aca="true" t="shared" si="1" ref="E8:E13">D8*100/$D$13</f>
        <v>18.57994688580448</v>
      </c>
      <c r="F8" s="88">
        <v>410</v>
      </c>
      <c r="G8" s="90">
        <f aca="true" t="shared" si="2" ref="G8:G13">F8*100/$F$13</f>
        <v>33.96851698425849</v>
      </c>
      <c r="H8" s="88">
        <v>5489</v>
      </c>
      <c r="I8" s="90">
        <f aca="true" t="shared" si="3" ref="I8:I13">H8*100/$H$13</f>
        <v>41.86241610738255</v>
      </c>
      <c r="J8" s="88">
        <v>1851</v>
      </c>
      <c r="K8" s="90">
        <f aca="true" t="shared" si="4" ref="K8:K13">J8*100/$J$13</f>
        <v>14.940673177819033</v>
      </c>
      <c r="L8" s="88">
        <v>1245</v>
      </c>
      <c r="M8" s="90">
        <f aca="true" t="shared" si="5" ref="M8:M13">L8*100/$L$13</f>
        <v>42.680836475831335</v>
      </c>
      <c r="N8" s="88">
        <v>1659</v>
      </c>
      <c r="O8" s="90">
        <f aca="true" t="shared" si="6" ref="O8:O13">N8*100/$N$13</f>
        <v>17.894509761622263</v>
      </c>
      <c r="P8" s="88">
        <v>150</v>
      </c>
      <c r="Q8" s="90">
        <f aca="true" t="shared" si="7" ref="Q8:Q13">P8*100/$P$13</f>
        <v>5.241090146750524</v>
      </c>
      <c r="R8" s="91">
        <f aca="true" t="shared" si="8" ref="R8:R13">SUM(B8+D8+F8+H8+J8+L8+N8+P8)</f>
        <v>20162</v>
      </c>
      <c r="S8" s="92">
        <f aca="true" t="shared" si="9" ref="S8:S13">R8*100/$R$13</f>
        <v>25.89985355702284</v>
      </c>
    </row>
    <row r="9" spans="1:19" ht="15">
      <c r="A9" s="87">
        <v>2013</v>
      </c>
      <c r="B9" s="88">
        <v>2210</v>
      </c>
      <c r="C9" s="89">
        <f t="shared" si="0"/>
        <v>13.70032855991569</v>
      </c>
      <c r="D9" s="88">
        <v>4309</v>
      </c>
      <c r="E9" s="90">
        <f t="shared" si="1"/>
        <v>21.591421556346145</v>
      </c>
      <c r="F9" s="88">
        <v>437</v>
      </c>
      <c r="G9" s="90">
        <f t="shared" si="2"/>
        <v>36.20546810273405</v>
      </c>
      <c r="H9" s="88">
        <v>1357</v>
      </c>
      <c r="I9" s="90">
        <f t="shared" si="3"/>
        <v>10.349298352654058</v>
      </c>
      <c r="J9" s="88">
        <v>1734</v>
      </c>
      <c r="K9" s="90">
        <f t="shared" si="4"/>
        <v>13.996287028815885</v>
      </c>
      <c r="L9" s="93">
        <v>353</v>
      </c>
      <c r="M9" s="90">
        <f t="shared" si="5"/>
        <v>12.101474117243743</v>
      </c>
      <c r="N9" s="88">
        <v>2754</v>
      </c>
      <c r="O9" s="90">
        <f t="shared" si="6"/>
        <v>29.705533383669508</v>
      </c>
      <c r="P9" s="88">
        <v>564</v>
      </c>
      <c r="Q9" s="90">
        <f t="shared" si="7"/>
        <v>19.70649895178197</v>
      </c>
      <c r="R9" s="91">
        <f t="shared" si="8"/>
        <v>13718</v>
      </c>
      <c r="S9" s="92">
        <f t="shared" si="9"/>
        <v>17.62197158492408</v>
      </c>
    </row>
    <row r="10" spans="1:19" ht="15">
      <c r="A10" s="87">
        <v>2014</v>
      </c>
      <c r="B10" s="88">
        <v>1705</v>
      </c>
      <c r="C10" s="89">
        <f t="shared" si="0"/>
        <v>10.56971049531957</v>
      </c>
      <c r="D10" s="88">
        <v>525</v>
      </c>
      <c r="E10" s="90">
        <f t="shared" si="1"/>
        <v>2.630655910206945</v>
      </c>
      <c r="F10" s="88">
        <v>228</v>
      </c>
      <c r="G10" s="90">
        <f t="shared" si="2"/>
        <v>18.88980944490472</v>
      </c>
      <c r="H10" s="88">
        <v>949</v>
      </c>
      <c r="I10" s="90">
        <f t="shared" si="3"/>
        <v>7.23764490543014</v>
      </c>
      <c r="J10" s="88">
        <v>3376</v>
      </c>
      <c r="K10" s="90">
        <f t="shared" si="4"/>
        <v>27.249979820808782</v>
      </c>
      <c r="L10" s="93">
        <v>477</v>
      </c>
      <c r="M10" s="90">
        <f t="shared" si="5"/>
        <v>16.35241686664381</v>
      </c>
      <c r="N10" s="88">
        <v>1977</v>
      </c>
      <c r="O10" s="90">
        <f t="shared" si="6"/>
        <v>21.32456045734009</v>
      </c>
      <c r="P10" s="88">
        <v>718</v>
      </c>
      <c r="Q10" s="90">
        <f t="shared" si="7"/>
        <v>25.08735150244584</v>
      </c>
      <c r="R10" s="91">
        <f t="shared" si="8"/>
        <v>9955</v>
      </c>
      <c r="S10" s="92">
        <f t="shared" si="9"/>
        <v>12.788068751124014</v>
      </c>
    </row>
    <row r="11" spans="1:19" ht="15">
      <c r="A11" s="87">
        <v>2015</v>
      </c>
      <c r="B11" s="88">
        <v>4706</v>
      </c>
      <c r="C11" s="89">
        <f t="shared" si="0"/>
        <v>29.17364081582047</v>
      </c>
      <c r="D11" s="88">
        <v>3810</v>
      </c>
      <c r="E11" s="90">
        <f t="shared" si="1"/>
        <v>19.091045748358972</v>
      </c>
      <c r="F11" s="88">
        <v>77</v>
      </c>
      <c r="G11" s="90">
        <f t="shared" si="2"/>
        <v>6.379453189726595</v>
      </c>
      <c r="H11" s="88">
        <v>2704</v>
      </c>
      <c r="I11" s="90">
        <f t="shared" si="3"/>
        <v>20.622330689444784</v>
      </c>
      <c r="J11" s="88">
        <v>3236</v>
      </c>
      <c r="K11" s="90">
        <f t="shared" si="4"/>
        <v>26.119945112599886</v>
      </c>
      <c r="L11" s="93">
        <v>607</v>
      </c>
      <c r="M11" s="90">
        <f t="shared" si="5"/>
        <v>20.809050394240657</v>
      </c>
      <c r="N11" s="88">
        <v>1430</v>
      </c>
      <c r="O11" s="90">
        <f t="shared" si="6"/>
        <v>15.424441807787725</v>
      </c>
      <c r="P11" s="88">
        <v>542</v>
      </c>
      <c r="Q11" s="90">
        <f t="shared" si="7"/>
        <v>18.93780573025856</v>
      </c>
      <c r="R11" s="91">
        <f t="shared" si="8"/>
        <v>17112</v>
      </c>
      <c r="S11" s="92">
        <f t="shared" si="9"/>
        <v>21.981861624232458</v>
      </c>
    </row>
    <row r="12" spans="1:19" ht="15">
      <c r="A12" s="87">
        <v>2016</v>
      </c>
      <c r="B12" s="88">
        <v>1860</v>
      </c>
      <c r="C12" s="89">
        <f t="shared" si="0"/>
        <v>11.53059326762135</v>
      </c>
      <c r="D12" s="88">
        <v>7605</v>
      </c>
      <c r="E12" s="90">
        <f t="shared" si="1"/>
        <v>38.10692989928346</v>
      </c>
      <c r="F12" s="88">
        <v>55</v>
      </c>
      <c r="G12" s="90">
        <f t="shared" si="2"/>
        <v>4.556752278376139</v>
      </c>
      <c r="H12" s="88">
        <v>2613</v>
      </c>
      <c r="I12" s="90">
        <f t="shared" si="3"/>
        <v>19.92830994508847</v>
      </c>
      <c r="J12" s="88">
        <v>2192</v>
      </c>
      <c r="K12" s="90">
        <f t="shared" si="4"/>
        <v>17.693114859956413</v>
      </c>
      <c r="L12" s="93">
        <v>235</v>
      </c>
      <c r="M12" s="90">
        <f t="shared" si="5"/>
        <v>8.056222146040453</v>
      </c>
      <c r="N12" s="88">
        <v>1451</v>
      </c>
      <c r="O12" s="90">
        <f t="shared" si="6"/>
        <v>15.650954589580412</v>
      </c>
      <c r="P12" s="88">
        <v>888</v>
      </c>
      <c r="Q12" s="90">
        <f t="shared" si="7"/>
        <v>31.0272536687631</v>
      </c>
      <c r="R12" s="91">
        <f>SUM(B12+D12+F12+H12+J12+L12+N12+P12)</f>
        <v>16899</v>
      </c>
      <c r="S12" s="92">
        <f t="shared" si="9"/>
        <v>21.708244482696607</v>
      </c>
    </row>
    <row r="13" spans="1:19" ht="15">
      <c r="A13" s="100" t="s">
        <v>9</v>
      </c>
      <c r="B13" s="101">
        <f>SUM(B8:B12)</f>
        <v>16131</v>
      </c>
      <c r="C13" s="102">
        <f t="shared" si="0"/>
        <v>100</v>
      </c>
      <c r="D13" s="101">
        <f>SUM(D8:D12)</f>
        <v>19957</v>
      </c>
      <c r="E13" s="103">
        <f t="shared" si="1"/>
        <v>100</v>
      </c>
      <c r="F13" s="101">
        <f>SUM(F8:F12)</f>
        <v>1207</v>
      </c>
      <c r="G13" s="103">
        <f t="shared" si="2"/>
        <v>100</v>
      </c>
      <c r="H13" s="101">
        <f>SUM(H8:H12)</f>
        <v>13112</v>
      </c>
      <c r="I13" s="103">
        <f t="shared" si="3"/>
        <v>100</v>
      </c>
      <c r="J13" s="101">
        <f>SUM(J8:J12)</f>
        <v>12389</v>
      </c>
      <c r="K13" s="103">
        <f t="shared" si="4"/>
        <v>100</v>
      </c>
      <c r="L13" s="101">
        <f>SUM(L8:L12)</f>
        <v>2917</v>
      </c>
      <c r="M13" s="103">
        <f t="shared" si="5"/>
        <v>100</v>
      </c>
      <c r="N13" s="101">
        <f>SUM(N8:N12)</f>
        <v>9271</v>
      </c>
      <c r="O13" s="103">
        <f t="shared" si="6"/>
        <v>100</v>
      </c>
      <c r="P13" s="101">
        <f>SUM(P8:P12)</f>
        <v>2862</v>
      </c>
      <c r="Q13" s="103">
        <f t="shared" si="7"/>
        <v>100</v>
      </c>
      <c r="R13" s="104">
        <f t="shared" si="8"/>
        <v>77846</v>
      </c>
      <c r="S13" s="105">
        <f t="shared" si="9"/>
        <v>100</v>
      </c>
    </row>
    <row r="14" spans="1:7" ht="15">
      <c r="A14" s="6" t="s">
        <v>103</v>
      </c>
      <c r="B14" s="6"/>
      <c r="C14" s="6"/>
      <c r="D14" s="6"/>
      <c r="E14" s="6"/>
      <c r="F14" s="6"/>
      <c r="G14" s="6"/>
    </row>
  </sheetData>
  <sheetProtection/>
  <mergeCells count="15">
    <mergeCell ref="A1:S1"/>
    <mergeCell ref="A2:S2"/>
    <mergeCell ref="A3:S3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T15" sqref="T15"/>
    </sheetView>
  </sheetViews>
  <sheetFormatPr defaultColWidth="11.421875" defaultRowHeight="15"/>
  <cols>
    <col min="1" max="1" width="6.7109375" style="0" customWidth="1"/>
    <col min="2" max="2" width="7.57421875" style="0" customWidth="1"/>
    <col min="3" max="3" width="6.00390625" style="0" customWidth="1"/>
    <col min="4" max="4" width="6.421875" style="0" customWidth="1"/>
    <col min="5" max="5" width="5.57421875" style="0" customWidth="1"/>
    <col min="6" max="6" width="6.421875" style="0" customWidth="1"/>
    <col min="7" max="7" width="6.140625" style="0" customWidth="1"/>
    <col min="8" max="8" width="7.28125" style="0" customWidth="1"/>
    <col min="9" max="9" width="5.7109375" style="0" customWidth="1"/>
    <col min="10" max="10" width="6.8515625" style="0" customWidth="1"/>
    <col min="11" max="11" width="6.140625" style="0" customWidth="1"/>
    <col min="12" max="12" width="7.140625" style="0" customWidth="1"/>
    <col min="13" max="13" width="6.7109375" style="0" customWidth="1"/>
    <col min="14" max="14" width="6.57421875" style="0" customWidth="1"/>
    <col min="15" max="15" width="6.7109375" style="0" customWidth="1"/>
    <col min="16" max="16" width="6.8515625" style="0" customWidth="1"/>
    <col min="17" max="17" width="5.57421875" style="0" customWidth="1"/>
    <col min="18" max="18" width="7.421875" style="0" customWidth="1"/>
    <col min="19" max="19" width="6.8515625" style="0" customWidth="1"/>
  </cols>
  <sheetData>
    <row r="1" spans="1:19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>
      <c r="A2" s="123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.75">
      <c r="A3" s="159" t="s">
        <v>106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5" spans="1:19" ht="15">
      <c r="A5" s="125" t="s">
        <v>102</v>
      </c>
      <c r="B5" s="135" t="s">
        <v>11</v>
      </c>
      <c r="C5" s="136"/>
      <c r="D5" s="136"/>
      <c r="E5" s="136"/>
      <c r="F5" s="136"/>
      <c r="G5" s="136"/>
      <c r="H5" s="136"/>
      <c r="I5" s="137"/>
      <c r="J5" s="135" t="s">
        <v>18</v>
      </c>
      <c r="K5" s="136"/>
      <c r="L5" s="136"/>
      <c r="M5" s="136"/>
      <c r="N5" s="136"/>
      <c r="O5" s="136"/>
      <c r="P5" s="136"/>
      <c r="Q5" s="137"/>
      <c r="R5" s="125" t="s">
        <v>9</v>
      </c>
      <c r="S5" s="125"/>
    </row>
    <row r="6" spans="1:19" ht="15">
      <c r="A6" s="126"/>
      <c r="B6" s="138" t="s">
        <v>12</v>
      </c>
      <c r="C6" s="138"/>
      <c r="D6" s="138" t="s">
        <v>15</v>
      </c>
      <c r="E6" s="138"/>
      <c r="F6" s="138" t="s">
        <v>16</v>
      </c>
      <c r="G6" s="138"/>
      <c r="H6" s="138" t="s">
        <v>17</v>
      </c>
      <c r="I6" s="138"/>
      <c r="J6" s="138" t="s">
        <v>19</v>
      </c>
      <c r="K6" s="138"/>
      <c r="L6" s="122" t="s">
        <v>20</v>
      </c>
      <c r="M6" s="122"/>
      <c r="N6" s="138" t="s">
        <v>21</v>
      </c>
      <c r="O6" s="138"/>
      <c r="P6" s="138" t="s">
        <v>22</v>
      </c>
      <c r="Q6" s="138"/>
      <c r="R6" s="127"/>
      <c r="S6" s="127"/>
    </row>
    <row r="7" spans="1:19" ht="15">
      <c r="A7" s="127"/>
      <c r="B7" s="85" t="s">
        <v>13</v>
      </c>
      <c r="C7" s="86" t="s">
        <v>14</v>
      </c>
      <c r="D7" s="85" t="s">
        <v>13</v>
      </c>
      <c r="E7" s="86" t="s">
        <v>14</v>
      </c>
      <c r="F7" s="85" t="s">
        <v>13</v>
      </c>
      <c r="G7" s="86" t="s">
        <v>14</v>
      </c>
      <c r="H7" s="85" t="s">
        <v>13</v>
      </c>
      <c r="I7" s="86" t="s">
        <v>14</v>
      </c>
      <c r="J7" s="85" t="s">
        <v>13</v>
      </c>
      <c r="K7" s="86" t="s">
        <v>14</v>
      </c>
      <c r="L7" s="85" t="s">
        <v>13</v>
      </c>
      <c r="M7" s="86" t="s">
        <v>14</v>
      </c>
      <c r="N7" s="85" t="s">
        <v>13</v>
      </c>
      <c r="O7" s="86" t="s">
        <v>14</v>
      </c>
      <c r="P7" s="85" t="s">
        <v>13</v>
      </c>
      <c r="Q7" s="86" t="s">
        <v>14</v>
      </c>
      <c r="R7" s="85" t="s">
        <v>13</v>
      </c>
      <c r="S7" s="86" t="s">
        <v>14</v>
      </c>
    </row>
    <row r="8" spans="1:19" ht="15">
      <c r="A8" s="94">
        <v>2012</v>
      </c>
      <c r="B8" s="11">
        <v>8129</v>
      </c>
      <c r="C8" s="34">
        <f aca="true" t="shared" si="0" ref="C8:C13">B8*100/$B$13</f>
        <v>7.286335320216914</v>
      </c>
      <c r="D8" s="11">
        <v>9345</v>
      </c>
      <c r="E8" s="35">
        <f aca="true" t="shared" si="1" ref="E8:E13">D8*100/$D$13</f>
        <v>23.225469728601254</v>
      </c>
      <c r="F8" s="11">
        <v>4125</v>
      </c>
      <c r="G8" s="35">
        <f aca="true" t="shared" si="2" ref="G8:G13">F8*100/$F$13</f>
        <v>19.145084934558618</v>
      </c>
      <c r="H8" s="11">
        <v>50802</v>
      </c>
      <c r="I8" s="35">
        <f aca="true" t="shared" si="3" ref="I8:I13">H8*100/$H$13</f>
        <v>57.397552791241566</v>
      </c>
      <c r="J8" s="11">
        <v>10845</v>
      </c>
      <c r="K8" s="35">
        <f aca="true" t="shared" si="4" ref="K8:K13">J8*100/$J$13</f>
        <v>17.16687244752588</v>
      </c>
      <c r="L8" s="11">
        <v>3339</v>
      </c>
      <c r="M8" s="35">
        <f aca="true" t="shared" si="5" ref="M8:M13">L8*100/$L$13</f>
        <v>20.744284294234593</v>
      </c>
      <c r="N8" s="11">
        <v>10426</v>
      </c>
      <c r="O8" s="35">
        <f aca="true" t="shared" si="6" ref="O8:O13">N8*100/$N$13</f>
        <v>22.9946406122494</v>
      </c>
      <c r="P8" s="11">
        <v>15008</v>
      </c>
      <c r="Q8" s="95">
        <f aca="true" t="shared" si="7" ref="Q8:Q13">P8*100/$P$13</f>
        <v>38.8164701013863</v>
      </c>
      <c r="R8" s="15">
        <v>112019</v>
      </c>
      <c r="S8" s="96">
        <f aca="true" t="shared" si="8" ref="S8:S13">R8*100/$R$13</f>
        <v>26.34928998355801</v>
      </c>
    </row>
    <row r="9" spans="1:19" ht="15">
      <c r="A9" s="94">
        <v>2013</v>
      </c>
      <c r="B9" s="11">
        <v>3048</v>
      </c>
      <c r="C9" s="34">
        <f t="shared" si="0"/>
        <v>2.732039618159817</v>
      </c>
      <c r="D9" s="11">
        <v>10709</v>
      </c>
      <c r="E9" s="35">
        <f t="shared" si="1"/>
        <v>26.615468734466646</v>
      </c>
      <c r="F9" s="11">
        <v>5316</v>
      </c>
      <c r="G9" s="35">
        <f t="shared" si="2"/>
        <v>24.672793093845726</v>
      </c>
      <c r="H9" s="11">
        <v>15275</v>
      </c>
      <c r="I9" s="35">
        <f t="shared" si="3"/>
        <v>17.25813194138449</v>
      </c>
      <c r="J9" s="11">
        <v>9620</v>
      </c>
      <c r="K9" s="35">
        <f t="shared" si="4"/>
        <v>15.227783581853295</v>
      </c>
      <c r="L9" s="11">
        <v>2635</v>
      </c>
      <c r="M9" s="35">
        <f t="shared" si="5"/>
        <v>16.370526838966203</v>
      </c>
      <c r="N9" s="11">
        <v>12545</v>
      </c>
      <c r="O9" s="35">
        <f t="shared" si="6"/>
        <v>27.668114951147967</v>
      </c>
      <c r="P9" s="11">
        <v>3714</v>
      </c>
      <c r="Q9" s="95">
        <f t="shared" si="7"/>
        <v>9.605834885164494</v>
      </c>
      <c r="R9" s="15">
        <v>62862</v>
      </c>
      <c r="S9" s="96">
        <f t="shared" si="8"/>
        <v>14.786501102013261</v>
      </c>
    </row>
    <row r="10" spans="1:19" ht="15">
      <c r="A10" s="94">
        <v>2014</v>
      </c>
      <c r="B10" s="11">
        <v>4399</v>
      </c>
      <c r="C10" s="34">
        <f t="shared" si="0"/>
        <v>3.9429928741092635</v>
      </c>
      <c r="D10" s="11">
        <v>4658</v>
      </c>
      <c r="E10" s="35">
        <f t="shared" si="1"/>
        <v>11.576697484839448</v>
      </c>
      <c r="F10" s="11">
        <v>4974</v>
      </c>
      <c r="G10" s="35">
        <f t="shared" si="2"/>
        <v>23.085491506544138</v>
      </c>
      <c r="H10" s="11">
        <v>6361</v>
      </c>
      <c r="I10" s="35">
        <f t="shared" si="3"/>
        <v>7.186839756408952</v>
      </c>
      <c r="J10" s="11">
        <v>13881</v>
      </c>
      <c r="K10" s="35">
        <f t="shared" si="4"/>
        <v>21.97264697502137</v>
      </c>
      <c r="L10" s="11">
        <v>3563</v>
      </c>
      <c r="M10" s="35">
        <f t="shared" si="5"/>
        <v>22.13593439363817</v>
      </c>
      <c r="N10" s="11">
        <v>3349</v>
      </c>
      <c r="O10" s="35">
        <f t="shared" si="6"/>
        <v>7.386250854634878</v>
      </c>
      <c r="P10" s="11">
        <v>5727</v>
      </c>
      <c r="Q10" s="95">
        <f t="shared" si="7"/>
        <v>14.812228429546865</v>
      </c>
      <c r="R10" s="15">
        <f>SUM(B10+D10+F10+H10+J10+L10+N10+P10)</f>
        <v>46912</v>
      </c>
      <c r="S10" s="96">
        <f t="shared" si="8"/>
        <v>11.034716358016706</v>
      </c>
    </row>
    <row r="11" spans="1:19" ht="15">
      <c r="A11" s="94">
        <v>2015</v>
      </c>
      <c r="B11" s="11">
        <v>93107</v>
      </c>
      <c r="C11" s="34">
        <f t="shared" si="0"/>
        <v>83.45538475328284</v>
      </c>
      <c r="D11" s="11">
        <v>7009</v>
      </c>
      <c r="E11" s="35">
        <f t="shared" si="1"/>
        <v>17.41972363057958</v>
      </c>
      <c r="F11" s="11">
        <v>4431</v>
      </c>
      <c r="G11" s="35">
        <f t="shared" si="2"/>
        <v>20.56530214424951</v>
      </c>
      <c r="H11" s="11">
        <v>9084</v>
      </c>
      <c r="I11" s="35">
        <f t="shared" si="3"/>
        <v>10.263363047825646</v>
      </c>
      <c r="J11" s="11">
        <v>14586</v>
      </c>
      <c r="K11" s="35">
        <f t="shared" si="4"/>
        <v>23.088612403837022</v>
      </c>
      <c r="L11" s="11">
        <v>3199</v>
      </c>
      <c r="M11" s="35">
        <f t="shared" si="5"/>
        <v>19.874502982107355</v>
      </c>
      <c r="N11" s="11">
        <v>9580</v>
      </c>
      <c r="O11" s="35">
        <f t="shared" si="6"/>
        <v>21.12877969166979</v>
      </c>
      <c r="P11" s="11">
        <v>4292</v>
      </c>
      <c r="Q11" s="95">
        <f t="shared" si="7"/>
        <v>11.100765570039313</v>
      </c>
      <c r="R11" s="15">
        <f>SUM(B11+D11+F11+H11+J11+L11+N11+P11)</f>
        <v>145288</v>
      </c>
      <c r="S11" s="96">
        <f t="shared" si="8"/>
        <v>34.17487786117691</v>
      </c>
    </row>
    <row r="12" spans="1:19" ht="15">
      <c r="A12" s="94">
        <v>2016</v>
      </c>
      <c r="B12" s="11">
        <v>2882</v>
      </c>
      <c r="C12" s="34">
        <f t="shared" si="0"/>
        <v>2.5832474342311658</v>
      </c>
      <c r="D12" s="11">
        <v>8515</v>
      </c>
      <c r="E12" s="35">
        <f t="shared" si="1"/>
        <v>21.16264042151307</v>
      </c>
      <c r="F12" s="11">
        <v>2700</v>
      </c>
      <c r="G12" s="35">
        <f t="shared" si="2"/>
        <v>12.531328320802006</v>
      </c>
      <c r="H12" s="11">
        <v>6987</v>
      </c>
      <c r="I12" s="35">
        <f t="shared" si="3"/>
        <v>7.894112463139342</v>
      </c>
      <c r="J12" s="11">
        <v>14242</v>
      </c>
      <c r="K12" s="35">
        <f t="shared" si="4"/>
        <v>22.544084591762434</v>
      </c>
      <c r="L12" s="11">
        <v>3360</v>
      </c>
      <c r="M12" s="35">
        <f t="shared" si="5"/>
        <v>20.87475149105368</v>
      </c>
      <c r="N12" s="11">
        <v>9441</v>
      </c>
      <c r="O12" s="35">
        <f t="shared" si="6"/>
        <v>20.822213890297963</v>
      </c>
      <c r="P12" s="11">
        <v>9923</v>
      </c>
      <c r="Q12" s="95">
        <f t="shared" si="7"/>
        <v>25.664701013863024</v>
      </c>
      <c r="R12" s="15">
        <f>SUM(B12+D12+F12+H12+J12+L12+N12+P12)</f>
        <v>58050</v>
      </c>
      <c r="S12" s="96">
        <f t="shared" si="8"/>
        <v>13.654614695235116</v>
      </c>
    </row>
    <row r="13" spans="1:19" ht="15">
      <c r="A13" s="23" t="s">
        <v>9</v>
      </c>
      <c r="B13" s="26">
        <f>SUM(B8:B12)</f>
        <v>111565</v>
      </c>
      <c r="C13" s="106">
        <f t="shared" si="0"/>
        <v>100</v>
      </c>
      <c r="D13" s="26">
        <f>SUM(D8:D12)</f>
        <v>40236</v>
      </c>
      <c r="E13" s="107">
        <f t="shared" si="1"/>
        <v>100</v>
      </c>
      <c r="F13" s="26">
        <f>SUM(F8:F12)</f>
        <v>21546</v>
      </c>
      <c r="G13" s="107">
        <f t="shared" si="2"/>
        <v>100</v>
      </c>
      <c r="H13" s="26">
        <f>SUM(H8:H12)</f>
        <v>88509</v>
      </c>
      <c r="I13" s="107">
        <f t="shared" si="3"/>
        <v>100</v>
      </c>
      <c r="J13" s="26">
        <f>SUM(J8:J12)</f>
        <v>63174</v>
      </c>
      <c r="K13" s="107">
        <f t="shared" si="4"/>
        <v>100</v>
      </c>
      <c r="L13" s="26">
        <f>SUM(L8:L12)</f>
        <v>16096</v>
      </c>
      <c r="M13" s="107">
        <f t="shared" si="5"/>
        <v>100</v>
      </c>
      <c r="N13" s="26">
        <f>SUM(N8:N12)</f>
        <v>45341</v>
      </c>
      <c r="O13" s="107">
        <f t="shared" si="6"/>
        <v>100</v>
      </c>
      <c r="P13" s="26">
        <f>SUM(P8:P12)</f>
        <v>38664</v>
      </c>
      <c r="Q13" s="107">
        <f t="shared" si="7"/>
        <v>100</v>
      </c>
      <c r="R13" s="29">
        <f>SUM(B13+D13+F13+H13+J13+L13+N13+P13)</f>
        <v>425131</v>
      </c>
      <c r="S13" s="55">
        <f t="shared" si="8"/>
        <v>100</v>
      </c>
    </row>
    <row r="14" spans="1:7" ht="15">
      <c r="A14" s="6" t="s">
        <v>103</v>
      </c>
      <c r="B14" s="6"/>
      <c r="C14" s="6"/>
      <c r="D14" s="6"/>
      <c r="E14" s="6"/>
      <c r="F14" s="6"/>
      <c r="G14" s="6"/>
    </row>
    <row r="18" ht="15">
      <c r="Q18" t="s">
        <v>107</v>
      </c>
    </row>
  </sheetData>
  <sheetProtection/>
  <mergeCells count="15">
    <mergeCell ref="A1:S1"/>
    <mergeCell ref="A2:S2"/>
    <mergeCell ref="A3:S3"/>
    <mergeCell ref="A5:A7"/>
    <mergeCell ref="B5:I5"/>
    <mergeCell ref="J5:Q5"/>
    <mergeCell ref="R5:S6"/>
    <mergeCell ref="B6:C6"/>
    <mergeCell ref="D6:E6"/>
    <mergeCell ref="F6:G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landscape" paperSize="9" r:id="rId1"/>
  <ignoredErrors>
    <ignoredError sqref="C13 E13 G13 I13 K13 M13 O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Obsevatori</dc:creator>
  <cp:keywords/>
  <dc:description/>
  <cp:lastModifiedBy>ACCESO DE LA INFORMA</cp:lastModifiedBy>
  <cp:lastPrinted>2017-01-20T13:38:20Z</cp:lastPrinted>
  <dcterms:created xsi:type="dcterms:W3CDTF">2016-08-25T15:45:41Z</dcterms:created>
  <dcterms:modified xsi:type="dcterms:W3CDTF">2017-01-23T16:07:06Z</dcterms:modified>
  <cp:category/>
  <cp:version/>
  <cp:contentType/>
  <cp:contentStatus/>
</cp:coreProperties>
</file>